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36" windowWidth="23256" windowHeight="13176"/>
  </bookViews>
  <sheets>
    <sheet name="Data" sheetId="1" r:id="rId1"/>
    <sheet name="Charts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G102" i="1" l="1"/>
  <c r="H102" i="1"/>
  <c r="I102" i="1"/>
  <c r="J102" i="1"/>
  <c r="K102" i="1"/>
  <c r="L102" i="1"/>
  <c r="G103" i="1"/>
  <c r="H103" i="1"/>
  <c r="I103" i="1"/>
  <c r="J103" i="1"/>
  <c r="K103" i="1"/>
  <c r="M103" i="1"/>
  <c r="G104" i="1"/>
  <c r="H104" i="1"/>
  <c r="I104" i="1"/>
  <c r="J104" i="1"/>
  <c r="K104" i="1"/>
  <c r="M104" i="1"/>
  <c r="L104" i="1"/>
  <c r="G105" i="1"/>
  <c r="H105" i="1"/>
  <c r="I105" i="1"/>
  <c r="J105" i="1"/>
  <c r="K105" i="1"/>
  <c r="L105" i="1"/>
  <c r="M105" i="1"/>
  <c r="G132" i="1"/>
  <c r="H132" i="1"/>
  <c r="I132" i="1"/>
  <c r="J132" i="1"/>
  <c r="K132" i="1"/>
  <c r="L132" i="1"/>
  <c r="G133" i="1"/>
  <c r="H133" i="1"/>
  <c r="I133" i="1"/>
  <c r="J133" i="1"/>
  <c r="K133" i="1"/>
  <c r="L133" i="1"/>
  <c r="M133" i="1"/>
  <c r="G134" i="1"/>
  <c r="H134" i="1"/>
  <c r="I134" i="1"/>
  <c r="J134" i="1"/>
  <c r="K134" i="1"/>
  <c r="L134" i="1"/>
  <c r="M134" i="1"/>
  <c r="G135" i="1"/>
  <c r="H135" i="1"/>
  <c r="I135" i="1"/>
  <c r="J135" i="1"/>
  <c r="K135" i="1"/>
  <c r="L135" i="1"/>
  <c r="G96" i="1"/>
  <c r="H96" i="1"/>
  <c r="I96" i="1"/>
  <c r="J96" i="1"/>
  <c r="K96" i="1"/>
  <c r="L96" i="1"/>
  <c r="G97" i="1"/>
  <c r="H97" i="1"/>
  <c r="I97" i="1"/>
  <c r="J97" i="1"/>
  <c r="K97" i="1"/>
  <c r="L97" i="1"/>
  <c r="M97" i="1"/>
  <c r="G98" i="1"/>
  <c r="H98" i="1"/>
  <c r="I98" i="1"/>
  <c r="J98" i="1"/>
  <c r="K98" i="1"/>
  <c r="L98" i="1"/>
  <c r="G99" i="1"/>
  <c r="H99" i="1"/>
  <c r="I99" i="1"/>
  <c r="J99" i="1"/>
  <c r="K99" i="1"/>
  <c r="M99" i="1"/>
  <c r="L99" i="1"/>
  <c r="G100" i="1"/>
  <c r="H100" i="1"/>
  <c r="I100" i="1"/>
  <c r="J100" i="1"/>
  <c r="K100" i="1"/>
  <c r="L100" i="1"/>
  <c r="G101" i="1"/>
  <c r="H101" i="1"/>
  <c r="I101" i="1"/>
  <c r="J101" i="1"/>
  <c r="K101" i="1"/>
  <c r="L101" i="1"/>
  <c r="G106" i="1"/>
  <c r="H106" i="1"/>
  <c r="I106" i="1"/>
  <c r="J106" i="1"/>
  <c r="K106" i="1"/>
  <c r="L106" i="1"/>
  <c r="K130" i="1"/>
  <c r="L130" i="1"/>
  <c r="I130" i="1"/>
  <c r="J130" i="1"/>
  <c r="G130" i="1"/>
  <c r="H130" i="1"/>
  <c r="K129" i="1"/>
  <c r="M129" i="1"/>
  <c r="I129" i="1"/>
  <c r="J129" i="1"/>
  <c r="G129" i="1"/>
  <c r="H129" i="1"/>
  <c r="K128" i="1"/>
  <c r="L128" i="1"/>
  <c r="I128" i="1"/>
  <c r="J128" i="1"/>
  <c r="G128" i="1"/>
  <c r="H128" i="1"/>
  <c r="K127" i="1"/>
  <c r="M127" i="1"/>
  <c r="I127" i="1"/>
  <c r="J127" i="1"/>
  <c r="G127" i="1"/>
  <c r="H127" i="1"/>
  <c r="K126" i="1"/>
  <c r="L126" i="1"/>
  <c r="I126" i="1"/>
  <c r="J126" i="1"/>
  <c r="G126" i="1"/>
  <c r="H126" i="1"/>
  <c r="K125" i="1"/>
  <c r="M125" i="1"/>
  <c r="I125" i="1"/>
  <c r="J125" i="1"/>
  <c r="G125" i="1"/>
  <c r="H125" i="1"/>
  <c r="K124" i="1"/>
  <c r="L124" i="1"/>
  <c r="I124" i="1"/>
  <c r="J124" i="1"/>
  <c r="G124" i="1"/>
  <c r="H124" i="1"/>
  <c r="K123" i="1"/>
  <c r="M123" i="1"/>
  <c r="I123" i="1"/>
  <c r="J123" i="1"/>
  <c r="G123" i="1"/>
  <c r="H123" i="1"/>
  <c r="K122" i="1"/>
  <c r="L122" i="1"/>
  <c r="I122" i="1"/>
  <c r="J122" i="1"/>
  <c r="G122" i="1"/>
  <c r="H122" i="1"/>
  <c r="K121" i="1"/>
  <c r="M121" i="1"/>
  <c r="I121" i="1"/>
  <c r="J121" i="1"/>
  <c r="G121" i="1"/>
  <c r="H121" i="1"/>
  <c r="K120" i="1"/>
  <c r="L120" i="1"/>
  <c r="I120" i="1"/>
  <c r="J120" i="1"/>
  <c r="G120" i="1"/>
  <c r="H120" i="1"/>
  <c r="K119" i="1"/>
  <c r="M119" i="1"/>
  <c r="I119" i="1"/>
  <c r="J119" i="1"/>
  <c r="G119" i="1"/>
  <c r="H119" i="1"/>
  <c r="K118" i="1"/>
  <c r="L118" i="1"/>
  <c r="I118" i="1"/>
  <c r="J118" i="1"/>
  <c r="G118" i="1"/>
  <c r="H118" i="1"/>
  <c r="K117" i="1"/>
  <c r="M117" i="1"/>
  <c r="I117" i="1"/>
  <c r="J117" i="1"/>
  <c r="G117" i="1"/>
  <c r="H117" i="1"/>
  <c r="K116" i="1"/>
  <c r="L116" i="1"/>
  <c r="I116" i="1"/>
  <c r="J116" i="1"/>
  <c r="G116" i="1"/>
  <c r="H116" i="1"/>
  <c r="K115" i="1"/>
  <c r="M115" i="1"/>
  <c r="I115" i="1"/>
  <c r="J115" i="1"/>
  <c r="G115" i="1"/>
  <c r="H115" i="1"/>
  <c r="K114" i="1"/>
  <c r="L114" i="1"/>
  <c r="I114" i="1"/>
  <c r="J114" i="1"/>
  <c r="G114" i="1"/>
  <c r="H114" i="1"/>
  <c r="K113" i="1"/>
  <c r="M113" i="1"/>
  <c r="I113" i="1"/>
  <c r="J113" i="1"/>
  <c r="G113" i="1"/>
  <c r="H113" i="1"/>
  <c r="K112" i="1"/>
  <c r="L112" i="1"/>
  <c r="I112" i="1"/>
  <c r="J112" i="1"/>
  <c r="G112" i="1"/>
  <c r="H112" i="1"/>
  <c r="K111" i="1"/>
  <c r="M111" i="1"/>
  <c r="I111" i="1"/>
  <c r="J111" i="1"/>
  <c r="G111" i="1"/>
  <c r="H111" i="1"/>
  <c r="K110" i="1"/>
  <c r="L110" i="1"/>
  <c r="I110" i="1"/>
  <c r="J110" i="1"/>
  <c r="G110" i="1"/>
  <c r="H110" i="1"/>
  <c r="K109" i="1"/>
  <c r="M109" i="1"/>
  <c r="I109" i="1"/>
  <c r="J109" i="1"/>
  <c r="G109" i="1"/>
  <c r="H109" i="1"/>
  <c r="K95" i="1"/>
  <c r="L95" i="1"/>
  <c r="I95" i="1"/>
  <c r="J95" i="1"/>
  <c r="G95" i="1"/>
  <c r="H95" i="1"/>
  <c r="K94" i="1"/>
  <c r="I94" i="1"/>
  <c r="J94" i="1"/>
  <c r="G94" i="1"/>
  <c r="H94" i="1"/>
  <c r="K93" i="1"/>
  <c r="L93" i="1"/>
  <c r="I93" i="1"/>
  <c r="J93" i="1"/>
  <c r="G93" i="1"/>
  <c r="H93" i="1"/>
  <c r="K92" i="1"/>
  <c r="I92" i="1"/>
  <c r="J92" i="1"/>
  <c r="G92" i="1"/>
  <c r="H92" i="1"/>
  <c r="K91" i="1"/>
  <c r="L91" i="1"/>
  <c r="I91" i="1"/>
  <c r="J91" i="1"/>
  <c r="G91" i="1"/>
  <c r="H91" i="1"/>
  <c r="K90" i="1"/>
  <c r="I90" i="1"/>
  <c r="J90" i="1"/>
  <c r="G90" i="1"/>
  <c r="H90" i="1"/>
  <c r="K89" i="1"/>
  <c r="L89" i="1"/>
  <c r="I89" i="1"/>
  <c r="J89" i="1"/>
  <c r="G89" i="1"/>
  <c r="H89" i="1"/>
  <c r="K88" i="1"/>
  <c r="I88" i="1"/>
  <c r="J88" i="1"/>
  <c r="G88" i="1"/>
  <c r="H88" i="1"/>
  <c r="K87" i="1"/>
  <c r="L87" i="1"/>
  <c r="I87" i="1"/>
  <c r="J87" i="1"/>
  <c r="G87" i="1"/>
  <c r="H87" i="1"/>
  <c r="K86" i="1"/>
  <c r="I86" i="1"/>
  <c r="J86" i="1"/>
  <c r="G86" i="1"/>
  <c r="H86" i="1"/>
  <c r="G79" i="1"/>
  <c r="H79" i="1"/>
  <c r="I79" i="1"/>
  <c r="J79" i="1"/>
  <c r="K79" i="1"/>
  <c r="L79" i="1"/>
  <c r="K71" i="1"/>
  <c r="L71" i="1"/>
  <c r="I71" i="1"/>
  <c r="J71" i="1"/>
  <c r="G71" i="1"/>
  <c r="H71" i="1"/>
  <c r="K70" i="1"/>
  <c r="M70" i="1"/>
  <c r="I70" i="1"/>
  <c r="J70" i="1"/>
  <c r="G70" i="1"/>
  <c r="H70" i="1"/>
  <c r="K69" i="1"/>
  <c r="L69" i="1"/>
  <c r="I69" i="1"/>
  <c r="J69" i="1"/>
  <c r="G69" i="1"/>
  <c r="H69" i="1"/>
  <c r="K68" i="1"/>
  <c r="M68" i="1"/>
  <c r="I68" i="1"/>
  <c r="J68" i="1"/>
  <c r="G68" i="1"/>
  <c r="H68" i="1"/>
  <c r="K67" i="1"/>
  <c r="L67" i="1"/>
  <c r="I67" i="1"/>
  <c r="J67" i="1"/>
  <c r="G67" i="1"/>
  <c r="H67" i="1"/>
  <c r="K66" i="1"/>
  <c r="M66" i="1"/>
  <c r="I66" i="1"/>
  <c r="J66" i="1"/>
  <c r="G66" i="1"/>
  <c r="H66" i="1"/>
  <c r="K65" i="1"/>
  <c r="L65" i="1"/>
  <c r="I65" i="1"/>
  <c r="J65" i="1"/>
  <c r="G65" i="1"/>
  <c r="H65" i="1"/>
  <c r="K64" i="1"/>
  <c r="M64" i="1"/>
  <c r="I64" i="1"/>
  <c r="J64" i="1"/>
  <c r="G64" i="1"/>
  <c r="H64" i="1"/>
  <c r="K63" i="1"/>
  <c r="L63" i="1"/>
  <c r="I63" i="1"/>
  <c r="J63" i="1"/>
  <c r="G63" i="1"/>
  <c r="H63" i="1"/>
  <c r="K62" i="1"/>
  <c r="M62" i="1"/>
  <c r="I62" i="1"/>
  <c r="J62" i="1"/>
  <c r="G62" i="1"/>
  <c r="H62" i="1"/>
  <c r="K61" i="1"/>
  <c r="L61" i="1"/>
  <c r="I61" i="1"/>
  <c r="J61" i="1"/>
  <c r="G61" i="1"/>
  <c r="H61" i="1"/>
  <c r="K60" i="1"/>
  <c r="M60" i="1"/>
  <c r="I60" i="1"/>
  <c r="J60" i="1"/>
  <c r="G60" i="1"/>
  <c r="H60" i="1"/>
  <c r="K59" i="1"/>
  <c r="L59" i="1"/>
  <c r="I59" i="1"/>
  <c r="J59" i="1"/>
  <c r="G59" i="1"/>
  <c r="H59" i="1"/>
  <c r="K58" i="1"/>
  <c r="M58" i="1"/>
  <c r="I58" i="1"/>
  <c r="J58" i="1"/>
  <c r="G58" i="1"/>
  <c r="H58" i="1"/>
  <c r="K57" i="1"/>
  <c r="L57" i="1"/>
  <c r="I57" i="1"/>
  <c r="J57" i="1"/>
  <c r="G57" i="1"/>
  <c r="H57" i="1"/>
  <c r="K56" i="1"/>
  <c r="M56" i="1"/>
  <c r="I56" i="1"/>
  <c r="J56" i="1"/>
  <c r="G56" i="1"/>
  <c r="H56" i="1"/>
  <c r="K55" i="1"/>
  <c r="L55" i="1"/>
  <c r="I55" i="1"/>
  <c r="J55" i="1"/>
  <c r="G55" i="1"/>
  <c r="H55" i="1"/>
  <c r="K54" i="1"/>
  <c r="M54" i="1"/>
  <c r="I54" i="1"/>
  <c r="J54" i="1"/>
  <c r="G54" i="1"/>
  <c r="H54" i="1"/>
  <c r="K53" i="1"/>
  <c r="L53" i="1"/>
  <c r="I53" i="1"/>
  <c r="J53" i="1"/>
  <c r="G53" i="1"/>
  <c r="H53" i="1"/>
  <c r="K52" i="1"/>
  <c r="M52" i="1"/>
  <c r="I52" i="1"/>
  <c r="J52" i="1"/>
  <c r="G52" i="1"/>
  <c r="H52" i="1"/>
  <c r="K51" i="1"/>
  <c r="L51" i="1"/>
  <c r="I51" i="1"/>
  <c r="J51" i="1"/>
  <c r="G51" i="1"/>
  <c r="H51" i="1"/>
  <c r="K50" i="1"/>
  <c r="M50" i="1"/>
  <c r="I50" i="1"/>
  <c r="J50" i="1"/>
  <c r="G50" i="1"/>
  <c r="H50" i="1"/>
  <c r="K48" i="1"/>
  <c r="L48" i="1"/>
  <c r="I48" i="1"/>
  <c r="J48" i="1"/>
  <c r="G48" i="1"/>
  <c r="H48" i="1"/>
  <c r="K47" i="1"/>
  <c r="L47" i="1"/>
  <c r="I47" i="1"/>
  <c r="J47" i="1"/>
  <c r="G47" i="1"/>
  <c r="H47" i="1"/>
  <c r="K46" i="1"/>
  <c r="L46" i="1"/>
  <c r="I46" i="1"/>
  <c r="J46" i="1"/>
  <c r="G46" i="1"/>
  <c r="H46" i="1"/>
  <c r="K45" i="1"/>
  <c r="L45" i="1"/>
  <c r="I45" i="1"/>
  <c r="J45" i="1"/>
  <c r="G45" i="1"/>
  <c r="H45" i="1"/>
  <c r="K44" i="1"/>
  <c r="L44" i="1"/>
  <c r="I44" i="1"/>
  <c r="J44" i="1"/>
  <c r="G44" i="1"/>
  <c r="H44" i="1"/>
  <c r="K43" i="1"/>
  <c r="L43" i="1"/>
  <c r="I43" i="1"/>
  <c r="J43" i="1"/>
  <c r="G43" i="1"/>
  <c r="H43" i="1"/>
  <c r="K42" i="1"/>
  <c r="L42" i="1"/>
  <c r="I42" i="1"/>
  <c r="J42" i="1"/>
  <c r="G42" i="1"/>
  <c r="H42" i="1"/>
  <c r="K41" i="1"/>
  <c r="L41" i="1"/>
  <c r="I41" i="1"/>
  <c r="J41" i="1"/>
  <c r="G41" i="1"/>
  <c r="H41" i="1"/>
  <c r="K40" i="1"/>
  <c r="L40" i="1"/>
  <c r="I40" i="1"/>
  <c r="J40" i="1"/>
  <c r="G40" i="1"/>
  <c r="H40" i="1"/>
  <c r="K39" i="1"/>
  <c r="L39" i="1"/>
  <c r="I39" i="1"/>
  <c r="J39" i="1"/>
  <c r="G39" i="1"/>
  <c r="H39" i="1"/>
  <c r="K38" i="1"/>
  <c r="L38" i="1"/>
  <c r="I38" i="1"/>
  <c r="J38" i="1"/>
  <c r="G38" i="1"/>
  <c r="H38" i="1"/>
  <c r="K37" i="1"/>
  <c r="L37" i="1"/>
  <c r="I37" i="1"/>
  <c r="J37" i="1"/>
  <c r="G37" i="1"/>
  <c r="H37" i="1"/>
  <c r="K36" i="1"/>
  <c r="L36" i="1"/>
  <c r="I36" i="1"/>
  <c r="J36" i="1"/>
  <c r="G36" i="1"/>
  <c r="H36" i="1"/>
  <c r="K35" i="1"/>
  <c r="L35" i="1"/>
  <c r="I35" i="1"/>
  <c r="J35" i="1"/>
  <c r="G35" i="1"/>
  <c r="H35" i="1"/>
  <c r="K34" i="1"/>
  <c r="L34" i="1"/>
  <c r="I34" i="1"/>
  <c r="J34" i="1"/>
  <c r="G34" i="1"/>
  <c r="H34" i="1"/>
  <c r="K33" i="1"/>
  <c r="L33" i="1"/>
  <c r="I33" i="1"/>
  <c r="J33" i="1"/>
  <c r="G33" i="1"/>
  <c r="H33" i="1"/>
  <c r="G80" i="1"/>
  <c r="G81" i="1"/>
  <c r="G82" i="1"/>
  <c r="H82" i="1"/>
  <c r="G83" i="1"/>
  <c r="G84" i="1"/>
  <c r="H84" i="1"/>
  <c r="G85" i="1"/>
  <c r="H85" i="1"/>
  <c r="G108" i="1"/>
  <c r="H108" i="1"/>
  <c r="I80" i="1"/>
  <c r="I81" i="1"/>
  <c r="J81" i="1"/>
  <c r="I82" i="1"/>
  <c r="J82" i="1"/>
  <c r="I83" i="1"/>
  <c r="J83" i="1"/>
  <c r="I84" i="1"/>
  <c r="J84" i="1"/>
  <c r="I85" i="1"/>
  <c r="J85" i="1"/>
  <c r="I108" i="1"/>
  <c r="J108" i="1"/>
  <c r="K80" i="1"/>
  <c r="M80" i="1"/>
  <c r="K81" i="1"/>
  <c r="M81" i="1"/>
  <c r="K82" i="1"/>
  <c r="M82" i="1"/>
  <c r="K83" i="1"/>
  <c r="K84" i="1"/>
  <c r="L84" i="1"/>
  <c r="K85" i="1"/>
  <c r="L85" i="1"/>
  <c r="K108" i="1"/>
  <c r="M108" i="1"/>
  <c r="K131" i="1"/>
  <c r="M131" i="1"/>
  <c r="K77" i="1"/>
  <c r="M77" i="1"/>
  <c r="K76" i="1"/>
  <c r="M76" i="1"/>
  <c r="K75" i="1"/>
  <c r="M75" i="1"/>
  <c r="K74" i="1"/>
  <c r="M74" i="1"/>
  <c r="K73" i="1"/>
  <c r="M73" i="1"/>
  <c r="K72" i="1"/>
  <c r="M72" i="1"/>
  <c r="K32" i="1"/>
  <c r="M32" i="1"/>
  <c r="K31" i="1"/>
  <c r="M31" i="1"/>
  <c r="K30" i="1"/>
  <c r="M30" i="1"/>
  <c r="K29" i="1"/>
  <c r="M29" i="1"/>
  <c r="K28" i="1"/>
  <c r="M28" i="1"/>
  <c r="K27" i="1"/>
  <c r="M27" i="1"/>
  <c r="K26" i="1"/>
  <c r="M26" i="1"/>
  <c r="K25" i="1"/>
  <c r="M25" i="1"/>
  <c r="K24" i="1"/>
  <c r="L24" i="1"/>
  <c r="K23" i="1"/>
  <c r="M23" i="1"/>
  <c r="K22" i="1"/>
  <c r="M22" i="1"/>
  <c r="K21" i="1"/>
  <c r="I131" i="1"/>
  <c r="J131" i="1"/>
  <c r="G131" i="1"/>
  <c r="H131" i="1"/>
  <c r="H83" i="1"/>
  <c r="L81" i="1"/>
  <c r="H81" i="1"/>
  <c r="J80" i="1"/>
  <c r="H80" i="1"/>
  <c r="I32" i="1"/>
  <c r="J32" i="1"/>
  <c r="G32" i="1"/>
  <c r="H32" i="1"/>
  <c r="L31" i="1"/>
  <c r="I31" i="1"/>
  <c r="J31" i="1"/>
  <c r="G31" i="1"/>
  <c r="H31" i="1"/>
  <c r="G30" i="1"/>
  <c r="H30" i="1"/>
  <c r="I30" i="1"/>
  <c r="J30" i="1"/>
  <c r="G29" i="1"/>
  <c r="H29" i="1"/>
  <c r="I29" i="1"/>
  <c r="J29" i="1"/>
  <c r="G28" i="1"/>
  <c r="H28" i="1"/>
  <c r="I28" i="1"/>
  <c r="J28" i="1"/>
  <c r="G27" i="1"/>
  <c r="H27" i="1"/>
  <c r="I27" i="1"/>
  <c r="J27" i="1"/>
  <c r="G26" i="1"/>
  <c r="I26" i="1"/>
  <c r="J26" i="1"/>
  <c r="H26" i="1"/>
  <c r="G25" i="1"/>
  <c r="H25" i="1"/>
  <c r="I25" i="1"/>
  <c r="J25" i="1"/>
  <c r="G24" i="1"/>
  <c r="H24" i="1"/>
  <c r="I24" i="1"/>
  <c r="J24" i="1"/>
  <c r="G23" i="1"/>
  <c r="H23" i="1"/>
  <c r="I23" i="1"/>
  <c r="J23" i="1"/>
  <c r="G22" i="1"/>
  <c r="H22" i="1"/>
  <c r="I22" i="1"/>
  <c r="J22" i="1"/>
  <c r="G21" i="1"/>
  <c r="H21" i="1"/>
  <c r="I21" i="1"/>
  <c r="J21" i="1"/>
  <c r="G74" i="1"/>
  <c r="H74" i="1"/>
  <c r="I74" i="1"/>
  <c r="G73" i="1"/>
  <c r="H73" i="1"/>
  <c r="I73" i="1"/>
  <c r="G72" i="1"/>
  <c r="H72" i="1"/>
  <c r="I72" i="1"/>
  <c r="J72" i="1"/>
  <c r="L77" i="1"/>
  <c r="I77" i="1"/>
  <c r="J77" i="1"/>
  <c r="G77" i="1"/>
  <c r="H77" i="1"/>
  <c r="I76" i="1"/>
  <c r="J76" i="1"/>
  <c r="G76" i="1"/>
  <c r="H76" i="1"/>
  <c r="I75" i="1"/>
  <c r="J75" i="1"/>
  <c r="G75" i="1"/>
  <c r="H75" i="1"/>
  <c r="J74" i="1"/>
  <c r="J73" i="1"/>
  <c r="L72" i="1"/>
  <c r="L68" i="1"/>
  <c r="L64" i="1"/>
  <c r="L60" i="1"/>
  <c r="L56" i="1"/>
  <c r="L52" i="1"/>
  <c r="L50" i="1"/>
  <c r="L54" i="1"/>
  <c r="L62" i="1"/>
  <c r="L66" i="1"/>
  <c r="L70" i="1"/>
  <c r="M51" i="1"/>
  <c r="M53" i="1"/>
  <c r="M55" i="1"/>
  <c r="M57" i="1"/>
  <c r="M59" i="1"/>
  <c r="M61" i="1"/>
  <c r="M63" i="1"/>
  <c r="M65" i="1"/>
  <c r="M67" i="1"/>
  <c r="M69" i="1"/>
  <c r="M71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L22" i="1"/>
  <c r="L21" i="1"/>
  <c r="L129" i="1"/>
  <c r="L127" i="1"/>
  <c r="L125" i="1"/>
  <c r="L123" i="1"/>
  <c r="L121" i="1"/>
  <c r="L119" i="1"/>
  <c r="L117" i="1"/>
  <c r="L115" i="1"/>
  <c r="L113" i="1"/>
  <c r="L111" i="1"/>
  <c r="L109" i="1"/>
  <c r="M110" i="1"/>
  <c r="M112" i="1"/>
  <c r="M114" i="1"/>
  <c r="M116" i="1"/>
  <c r="M118" i="1"/>
  <c r="M120" i="1"/>
  <c r="M122" i="1"/>
  <c r="M124" i="1"/>
  <c r="M126" i="1"/>
  <c r="M128" i="1"/>
  <c r="M130" i="1"/>
  <c r="L90" i="1"/>
  <c r="L94" i="1"/>
  <c r="L88" i="1"/>
  <c r="L92" i="1"/>
  <c r="M86" i="1"/>
  <c r="L86" i="1"/>
  <c r="M85" i="1"/>
  <c r="M87" i="1"/>
  <c r="M89" i="1"/>
  <c r="M91" i="1"/>
  <c r="M93" i="1"/>
  <c r="M95" i="1"/>
  <c r="M79" i="1"/>
  <c r="L82" i="1"/>
  <c r="L80" i="1"/>
  <c r="L26" i="1"/>
  <c r="M101" i="1"/>
  <c r="M102" i="1"/>
  <c r="M132" i="1"/>
  <c r="M21" i="1"/>
  <c r="L131" i="1"/>
  <c r="L108" i="1"/>
  <c r="L23" i="1"/>
  <c r="L73" i="1"/>
  <c r="L74" i="1"/>
  <c r="L76" i="1"/>
  <c r="L25" i="1"/>
  <c r="L27" i="1"/>
  <c r="L28" i="1"/>
  <c r="L29" i="1"/>
  <c r="L30" i="1"/>
  <c r="L32" i="1"/>
  <c r="M83" i="1"/>
  <c r="M88" i="1"/>
  <c r="M106" i="1"/>
  <c r="M100" i="1"/>
  <c r="M96" i="1"/>
  <c r="M90" i="1"/>
  <c r="M92" i="1"/>
  <c r="M94" i="1"/>
  <c r="L83" i="1"/>
  <c r="L58" i="1"/>
  <c r="L75" i="1"/>
  <c r="M24" i="1"/>
  <c r="M84" i="1"/>
  <c r="L103" i="1"/>
  <c r="M98" i="1"/>
  <c r="M135" i="1"/>
</calcChain>
</file>

<file path=xl/sharedStrings.xml><?xml version="1.0" encoding="utf-8"?>
<sst xmlns="http://schemas.openxmlformats.org/spreadsheetml/2006/main" count="118" uniqueCount="79">
  <si>
    <t>Date:</t>
  </si>
  <si>
    <t>Enabled Counters:</t>
  </si>
  <si>
    <t>d:</t>
  </si>
  <si>
    <t>W:</t>
  </si>
  <si>
    <t>Coincidence Level:</t>
  </si>
  <si>
    <t>DAQ Serial #:</t>
  </si>
  <si>
    <t>Counter Layout:</t>
  </si>
  <si>
    <t>Stacked</t>
  </si>
  <si>
    <t>all four</t>
  </si>
  <si>
    <t>2-fold</t>
  </si>
  <si>
    <t>Tube Voltage</t>
  </si>
  <si>
    <t>Test Interval</t>
  </si>
  <si>
    <t>Scaler Hex Values</t>
  </si>
  <si>
    <t>S0</t>
  </si>
  <si>
    <t>S1</t>
  </si>
  <si>
    <t>Ending</t>
  </si>
  <si>
    <t>Coincidence</t>
  </si>
  <si>
    <t>S4</t>
  </si>
  <si>
    <r>
      <t>s</t>
    </r>
    <r>
      <rPr>
        <sz val="10"/>
        <rFont val="Arial"/>
      </rPr>
      <t>0</t>
    </r>
  </si>
  <si>
    <r>
      <t>s</t>
    </r>
    <r>
      <rPr>
        <sz val="10"/>
        <rFont val="Arial"/>
      </rPr>
      <t>1</t>
    </r>
  </si>
  <si>
    <r>
      <t>s</t>
    </r>
    <r>
      <rPr>
        <sz val="10"/>
        <rFont val="Arial"/>
      </rPr>
      <t>4</t>
    </r>
  </si>
  <si>
    <t>minute</t>
  </si>
  <si>
    <t>How to collect data:</t>
  </si>
  <si>
    <t>RB (to reset scalers), use stopwatch to time for test interval, DS (to display scaler counts)</t>
  </si>
  <si>
    <t>Use V1 to be sure that 2-fold coincidence mode was saved before RB resets it.</t>
  </si>
  <si>
    <t>Starting Time</t>
  </si>
  <si>
    <t>Ch 1</t>
  </si>
  <si>
    <t>Ch 0</t>
  </si>
  <si>
    <t>Ch 2</t>
  </si>
  <si>
    <t>Ch 3</t>
  </si>
  <si>
    <t>V</t>
  </si>
  <si>
    <t>V1 (to view setup), Modify as needed, SA (to save setting)</t>
  </si>
  <si>
    <t>How to Setup Counters:</t>
  </si>
  <si>
    <t>How to Setup DAQ:</t>
  </si>
  <si>
    <t>Use on-board scaler display and vary HV of PMTs to find range of voltages that will produce count rates from zero to 200/sec</t>
  </si>
  <si>
    <t>Find voltage on Ch 0 that will produce about 40 Hz and set it as a reference</t>
  </si>
  <si>
    <t>Sweep voltage on Ch 1 to find middle of plateau, set this voltage on Ch 1 and use it as a reference for setting Ch 0</t>
  </si>
  <si>
    <t>Sweep voltage on Ch 0 to find middle of plateau, set this voltage on Ch 0 and use it as the reference for Ch 2 and Ch 3.</t>
  </si>
  <si>
    <t>Accidental</t>
  </si>
  <si>
    <t>ns</t>
  </si>
  <si>
    <t>Rate as %</t>
  </si>
  <si>
    <t>Count Rates &amp; Uncertainty (decimal)</t>
  </si>
  <si>
    <t>Ref</t>
  </si>
  <si>
    <t>Test</t>
  </si>
  <si>
    <t>Plateauing results:</t>
  </si>
  <si>
    <t>HV for Ch 0</t>
  </si>
  <si>
    <t>HV for Ch 1</t>
  </si>
  <si>
    <t>HV for Ch 2</t>
  </si>
  <si>
    <t>HV for Ch 3</t>
  </si>
  <si>
    <t>S3</t>
  </si>
  <si>
    <r>
      <t>s</t>
    </r>
    <r>
      <rPr>
        <sz val="10"/>
        <rFont val="Arial"/>
      </rPr>
      <t>3</t>
    </r>
  </si>
  <si>
    <t>Step #</t>
  </si>
  <si>
    <t>Step #1</t>
  </si>
  <si>
    <t>Step #2</t>
  </si>
  <si>
    <t>Step #4</t>
  </si>
  <si>
    <t>Record all plateaued voltages</t>
  </si>
  <si>
    <t>Fill in all yellow cells</t>
  </si>
  <si>
    <t>Do not change any formulas</t>
  </si>
  <si>
    <t>or headers</t>
  </si>
  <si>
    <t>Review Charts on next sheet</t>
  </si>
  <si>
    <t>Method 1)</t>
  </si>
  <si>
    <t>Method 2)</t>
  </si>
  <si>
    <r>
      <t xml:space="preserve">Make sure to go to the </t>
    </r>
    <r>
      <rPr>
        <u/>
        <sz val="10"/>
        <rFont val="Arial"/>
      </rPr>
      <t>Tools</t>
    </r>
    <r>
      <rPr>
        <sz val="10"/>
        <rFont val="Arial"/>
      </rPr>
      <t xml:space="preserve"> pulldown menu and select </t>
    </r>
    <r>
      <rPr>
        <i/>
        <sz val="10"/>
        <rFont val="Arial"/>
        <family val="2"/>
      </rPr>
      <t>Add-Ins</t>
    </r>
  </si>
  <si>
    <r>
      <t xml:space="preserve">Then check both </t>
    </r>
    <r>
      <rPr>
        <i/>
        <sz val="10"/>
        <rFont val="Arial"/>
        <family val="2"/>
      </rPr>
      <t>Analysis Toolpaks</t>
    </r>
    <r>
      <rPr>
        <sz val="10"/>
        <rFont val="Arial"/>
      </rPr>
      <t xml:space="preserve"> to activate the "HEX2DEC" commands</t>
    </r>
  </si>
  <si>
    <t>Use HT command: "ST 3 1" to report scaler values and reset counters each minute.</t>
  </si>
  <si>
    <t>Discriminator Voltages:</t>
  </si>
  <si>
    <t>Step #3</t>
  </si>
  <si>
    <t>S0 (ref)</t>
  </si>
  <si>
    <t>S1 (test)</t>
  </si>
  <si>
    <t>S4 (coinc)</t>
  </si>
  <si>
    <t>Single (reference)</t>
  </si>
  <si>
    <t>Single  (test)</t>
  </si>
  <si>
    <t>S2 (test)</t>
  </si>
  <si>
    <t>S3 (test)</t>
  </si>
  <si>
    <t>S4 (coinc)+F76</t>
  </si>
  <si>
    <t>S0 (test)</t>
  </si>
  <si>
    <t>S1 (ref)</t>
  </si>
  <si>
    <t>s1</t>
  </si>
  <si>
    <t>Counter Plateauing Procedure: Nov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</si>
</sst>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</font>
    <font>
      <sz val="18"/>
      <name val="Arial"/>
      <family val="2"/>
    </font>
    <font>
      <sz val="10"/>
      <name val="Symbol"/>
      <family val="1"/>
    </font>
    <font>
      <sz val="8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u/>
      <sz val="10"/>
      <name val="Arial"/>
    </font>
    <font>
      <sz val="10"/>
      <name val="Arial"/>
    </font>
    <font>
      <u/>
      <sz val="10"/>
      <name val="Arial"/>
    </font>
    <font>
      <i/>
      <sz val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14" fontId="0" fillId="2" borderId="0" xfId="0" applyNumberFormat="1" applyFill="1"/>
    <xf numFmtId="0" fontId="0" fillId="3" borderId="0" xfId="0" applyFill="1" applyBorder="1"/>
    <xf numFmtId="0" fontId="0" fillId="3" borderId="4" xfId="0" applyFill="1" applyBorder="1"/>
    <xf numFmtId="10" fontId="0" fillId="3" borderId="5" xfId="0" applyNumberFormat="1" applyFill="1" applyBorder="1"/>
    <xf numFmtId="0" fontId="0" fillId="3" borderId="6" xfId="0" applyFill="1" applyBorder="1"/>
    <xf numFmtId="0" fontId="0" fillId="3" borderId="1" xfId="0" applyFill="1" applyBorder="1"/>
    <xf numFmtId="0" fontId="0" fillId="4" borderId="2" xfId="0" applyFill="1" applyBorder="1"/>
    <xf numFmtId="0" fontId="0" fillId="4" borderId="0" xfId="0" applyFill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" xfId="0" applyFill="1" applyBorder="1"/>
    <xf numFmtId="0" fontId="0" fillId="4" borderId="6" xfId="0" applyFill="1" applyBorder="1"/>
    <xf numFmtId="0" fontId="2" fillId="4" borderId="6" xfId="0" applyFont="1" applyFill="1" applyBorder="1"/>
    <xf numFmtId="0" fontId="2" fillId="4" borderId="15" xfId="0" applyFont="1" applyFill="1" applyBorder="1"/>
    <xf numFmtId="0" fontId="0" fillId="4" borderId="16" xfId="0" applyFill="1" applyBorder="1"/>
    <xf numFmtId="0" fontId="4" fillId="4" borderId="3" xfId="0" applyFont="1" applyFill="1" applyBorder="1"/>
    <xf numFmtId="0" fontId="0" fillId="0" borderId="0" xfId="0" applyFill="1"/>
    <xf numFmtId="0" fontId="7" fillId="0" borderId="0" xfId="0" applyFont="1"/>
    <xf numFmtId="18" fontId="0" fillId="2" borderId="2" xfId="0" applyNumberFormat="1" applyFill="1" applyBorder="1"/>
    <xf numFmtId="0" fontId="0" fillId="5" borderId="0" xfId="0" applyFill="1"/>
    <xf numFmtId="0" fontId="8" fillId="4" borderId="0" xfId="0" applyFont="1" applyFill="1"/>
    <xf numFmtId="0" fontId="1" fillId="0" borderId="0" xfId="0" applyFont="1"/>
    <xf numFmtId="164" fontId="0" fillId="2" borderId="0" xfId="0" applyNumberFormat="1" applyFill="1"/>
    <xf numFmtId="0" fontId="0" fillId="6" borderId="0" xfId="0" applyFill="1"/>
    <xf numFmtId="0" fontId="0" fillId="2" borderId="7" xfId="0" applyFill="1" applyBorder="1"/>
    <xf numFmtId="0" fontId="0" fillId="3" borderId="17" xfId="0" applyFill="1" applyBorder="1"/>
    <xf numFmtId="0" fontId="0" fillId="3" borderId="18" xfId="0" applyFill="1" applyBorder="1"/>
    <xf numFmtId="10" fontId="0" fillId="3" borderId="19" xfId="0" applyNumberFormat="1" applyFill="1" applyBorder="1"/>
    <xf numFmtId="10" fontId="0" fillId="3" borderId="16" xfId="0" applyNumberFormat="1" applyFill="1" applyBorder="1"/>
    <xf numFmtId="18" fontId="0" fillId="2" borderId="7" xfId="0" applyNumberFormat="1" applyFill="1" applyBorder="1"/>
    <xf numFmtId="0" fontId="4" fillId="4" borderId="20" xfId="0" applyFont="1" applyFill="1" applyBorder="1"/>
    <xf numFmtId="0" fontId="8" fillId="4" borderId="21" xfId="0" applyFont="1" applyFill="1" applyBorder="1" applyAlignment="1">
      <alignment horizontal="left" vertical="center"/>
    </xf>
    <xf numFmtId="0" fontId="8" fillId="4" borderId="22" xfId="0" applyFont="1" applyFill="1" applyBorder="1"/>
    <xf numFmtId="0" fontId="8" fillId="4" borderId="21" xfId="0" applyFont="1" applyFill="1" applyBorder="1"/>
    <xf numFmtId="0" fontId="0" fillId="4" borderId="21" xfId="0" applyFill="1" applyBorder="1"/>
    <xf numFmtId="0" fontId="2" fillId="4" borderId="22" xfId="0" applyFont="1" applyFill="1" applyBorder="1"/>
    <xf numFmtId="0" fontId="0" fillId="4" borderId="23" xfId="0" applyFill="1" applyBorder="1"/>
    <xf numFmtId="0" fontId="11" fillId="0" borderId="24" xfId="0" applyFont="1" applyBorder="1"/>
    <xf numFmtId="0" fontId="11" fillId="2" borderId="0" xfId="0" applyFont="1" applyFill="1" applyBorder="1"/>
    <xf numFmtId="0" fontId="11" fillId="0" borderId="5" xfId="0" applyFont="1" applyBorder="1"/>
    <xf numFmtId="0" fontId="11" fillId="0" borderId="25" xfId="0" applyFont="1" applyBorder="1"/>
    <xf numFmtId="0" fontId="11" fillId="2" borderId="1" xfId="0" applyFont="1" applyFill="1" applyBorder="1"/>
    <xf numFmtId="0" fontId="11" fillId="0" borderId="16" xfId="0" applyFont="1" applyBorder="1"/>
    <xf numFmtId="0" fontId="11" fillId="0" borderId="26" xfId="0" applyFont="1" applyBorder="1"/>
    <xf numFmtId="0" fontId="11" fillId="0" borderId="21" xfId="0" applyFont="1" applyBorder="1"/>
    <xf numFmtId="0" fontId="11" fillId="0" borderId="23" xfId="0" applyFont="1" applyBorder="1"/>
    <xf numFmtId="0" fontId="0" fillId="3" borderId="27" xfId="0" applyFill="1" applyBorder="1"/>
    <xf numFmtId="10" fontId="0" fillId="3" borderId="14" xfId="0" applyNumberFormat="1" applyFill="1" applyBorder="1"/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/>
    <xf numFmtId="0" fontId="0" fillId="2" borderId="1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9" fontId="0" fillId="2" borderId="28" xfId="0" applyNumberFormat="1" applyFill="1" applyBorder="1" applyAlignment="1">
      <alignment horizontal="right"/>
    </xf>
    <xf numFmtId="49" fontId="0" fillId="2" borderId="17" xfId="0" applyNumberFormat="1" applyFill="1" applyBorder="1" applyAlignment="1">
      <alignment horizontal="right"/>
    </xf>
    <xf numFmtId="49" fontId="0" fillId="2" borderId="18" xfId="0" applyNumberFormat="1" applyFill="1" applyBorder="1" applyAlignment="1">
      <alignment horizontal="right"/>
    </xf>
    <xf numFmtId="49" fontId="0" fillId="2" borderId="27" xfId="0" applyNumberFormat="1" applyFill="1" applyBorder="1" applyAlignment="1">
      <alignment horizontal="right"/>
    </xf>
    <xf numFmtId="49" fontId="0" fillId="2" borderId="0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6" xfId="0" applyNumberFormat="1" applyFill="1" applyBorder="1" applyAlignment="1">
      <alignment horizontal="right"/>
    </xf>
    <xf numFmtId="49" fontId="8" fillId="2" borderId="27" xfId="0" applyNumberFormat="1" applyFont="1" applyFill="1" applyBorder="1" applyAlignment="1">
      <alignment horizontal="right"/>
    </xf>
    <xf numFmtId="49" fontId="8" fillId="2" borderId="0" xfId="0" applyNumberFormat="1" applyFont="1" applyFill="1" applyAlignment="1">
      <alignment horizontal="right"/>
    </xf>
    <xf numFmtId="49" fontId="8" fillId="2" borderId="4" xfId="0" applyNumberFormat="1" applyFont="1" applyFill="1" applyBorder="1" applyAlignment="1">
      <alignment horizontal="right"/>
    </xf>
    <xf numFmtId="49" fontId="0" fillId="2" borderId="0" xfId="0" applyNumberFormat="1" applyFill="1" applyAlignment="1">
      <alignment horizontal="right"/>
    </xf>
    <xf numFmtId="49" fontId="8" fillId="2" borderId="0" xfId="0" applyNumberFormat="1" applyFont="1" applyFill="1" applyBorder="1" applyAlignment="1">
      <alignment horizontal="right"/>
    </xf>
    <xf numFmtId="0" fontId="0" fillId="2" borderId="2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3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Channel 1 Plateau, Ch 0 reference</a:t>
            </a:r>
          </a:p>
        </c:rich>
      </c:tx>
      <c:layout>
        <c:manualLayout>
          <c:xMode val="edge"/>
          <c:yMode val="edge"/>
          <c:x val="0.29177619307020586"/>
          <c:y val="4.210824437459152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reference</c:v>
          </c:tx>
          <c:spPr>
            <a:ln w="28575">
              <a:noFill/>
            </a:ln>
          </c:spPr>
          <c:marker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Data!$C$21:$C$48</c:f>
              <c:numCache>
                <c:formatCode>General</c:formatCode>
                <c:ptCount val="28"/>
              </c:numCache>
            </c:numRef>
          </c:xVal>
          <c:yVal>
            <c:numRef>
              <c:f>Data!$G$21:$G$48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test singles</c:v>
          </c:tx>
          <c:spPr>
            <a:ln w="28575">
              <a:noFill/>
            </a:ln>
          </c:spPr>
          <c:marker>
            <c:spPr>
              <a:solidFill>
                <a:srgbClr val="C0504D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xVal>
            <c:numRef>
              <c:f>Data!$C$21:$C$48</c:f>
              <c:numCache>
                <c:formatCode>General</c:formatCode>
                <c:ptCount val="28"/>
              </c:numCache>
            </c:numRef>
          </c:xVal>
          <c:yVal>
            <c:numRef>
              <c:f>Data!$I$21:$I$48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coinicidence</c:v>
          </c:tx>
          <c:spPr>
            <a:ln w="28575">
              <a:noFill/>
            </a:ln>
          </c:spPr>
          <c:marker>
            <c:spPr>
              <a:solidFill>
                <a:srgbClr val="9BBB59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Data!$C$21:$C$48</c:f>
              <c:numCache>
                <c:formatCode>General</c:formatCode>
                <c:ptCount val="28"/>
              </c:numCache>
            </c:numRef>
          </c:xVal>
          <c:yVal>
            <c:numRef>
              <c:f>Data!$K$21:$K$48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368512"/>
        <c:axId val="138395648"/>
      </c:scatterChart>
      <c:valAx>
        <c:axId val="138368512"/>
        <c:scaling>
          <c:orientation val="minMax"/>
          <c:max val="0.91"/>
          <c:min val="0.70000000000000007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Channel 1 PMT Voltage </a:t>
                </a:r>
              </a:p>
            </c:rich>
          </c:tx>
          <c:layout>
            <c:manualLayout>
              <c:xMode val="edge"/>
              <c:yMode val="edge"/>
              <c:x val="0.33130424734644015"/>
              <c:y val="0.894799414895272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8395648"/>
        <c:crosses val="autoZero"/>
        <c:crossBetween val="midCat"/>
      </c:valAx>
      <c:valAx>
        <c:axId val="138395648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 baseline="0"/>
                  <a:t>Counts per Minute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3836851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246313072817606"/>
          <c:y val="0.41900791561458661"/>
          <c:w val="0.22784864893077483"/>
          <c:h val="0.203024453957583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Channel 2</a:t>
            </a:r>
            <a:r>
              <a:rPr lang="en-US" sz="1400" baseline="0"/>
              <a:t> Plateau, Ch 0 reference</a:t>
            </a:r>
            <a:endParaRPr lang="en-US" sz="1400"/>
          </a:p>
        </c:rich>
      </c:tx>
      <c:layout>
        <c:manualLayout>
          <c:xMode val="edge"/>
          <c:yMode val="edge"/>
          <c:x val="0.30415466079840459"/>
          <c:y val="3.460223722034745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reference</c:v>
          </c:tx>
          <c:spPr>
            <a:ln w="28575">
              <a:noFill/>
            </a:ln>
          </c:spPr>
          <c:marker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Data!$C$50:$C$77</c:f>
              <c:numCache>
                <c:formatCode>General</c:formatCode>
                <c:ptCount val="28"/>
              </c:numCache>
            </c:numRef>
          </c:xVal>
          <c:yVal>
            <c:numRef>
              <c:f>Data!$G$50:$G$77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test singles</c:v>
          </c:tx>
          <c:spPr>
            <a:ln w="28575">
              <a:noFill/>
            </a:ln>
          </c:spPr>
          <c:marker>
            <c:spPr>
              <a:solidFill>
                <a:srgbClr val="C0504D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xVal>
            <c:numRef>
              <c:f>Data!$C$50:$C$77</c:f>
              <c:numCache>
                <c:formatCode>General</c:formatCode>
                <c:ptCount val="28"/>
              </c:numCache>
            </c:numRef>
          </c:xVal>
          <c:yVal>
            <c:numRef>
              <c:f>Data!$I$50:$I$77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coincidence</c:v>
          </c:tx>
          <c:spPr>
            <a:ln w="28575">
              <a:noFill/>
            </a:ln>
          </c:spPr>
          <c:marker>
            <c:spPr>
              <a:solidFill>
                <a:srgbClr val="9BBB59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Data!$C$50:$C$77</c:f>
              <c:numCache>
                <c:formatCode>General</c:formatCode>
                <c:ptCount val="28"/>
              </c:numCache>
            </c:numRef>
          </c:xVal>
          <c:yVal>
            <c:numRef>
              <c:f>Data!$K$50:$K$77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282496"/>
        <c:axId val="138301440"/>
      </c:scatterChart>
      <c:valAx>
        <c:axId val="138282496"/>
        <c:scaling>
          <c:orientation val="minMax"/>
          <c:max val="0.91"/>
          <c:min val="0.70000000000000007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Channel 2 PMT Voltage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8301440"/>
        <c:crosses val="autoZero"/>
        <c:crossBetween val="midCat"/>
      </c:valAx>
      <c:valAx>
        <c:axId val="138301440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Counts per Minute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3828249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430498077525605"/>
          <c:y val="0.50108579286180899"/>
          <c:w val="0.15812599986452511"/>
          <c:h val="0.1930590284186190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Channel</a:t>
            </a:r>
            <a:r>
              <a:rPr lang="en-US" sz="1400" baseline="0"/>
              <a:t> 3 Plateau, Ch 0 reference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reference</c:v>
          </c:tx>
          <c:spPr>
            <a:ln w="28575">
              <a:noFill/>
            </a:ln>
          </c:spPr>
          <c:marker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Data!$C$79:$C$106</c:f>
              <c:numCache>
                <c:formatCode>General</c:formatCode>
                <c:ptCount val="28"/>
              </c:numCache>
            </c:numRef>
          </c:xVal>
          <c:yVal>
            <c:numRef>
              <c:f>Data!$G$79:$G$106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test singles</c:v>
          </c:tx>
          <c:spPr>
            <a:ln w="28575">
              <a:noFill/>
            </a:ln>
          </c:spPr>
          <c:marker>
            <c:spPr>
              <a:solidFill>
                <a:srgbClr val="C0504D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xVal>
            <c:numRef>
              <c:f>Data!$C$79:$C$106</c:f>
              <c:numCache>
                <c:formatCode>General</c:formatCode>
                <c:ptCount val="28"/>
              </c:numCache>
            </c:numRef>
          </c:xVal>
          <c:yVal>
            <c:numRef>
              <c:f>Data!$I$79:$I$106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Coincidence</c:v>
          </c:tx>
          <c:spPr>
            <a:ln w="28575">
              <a:noFill/>
            </a:ln>
          </c:spPr>
          <c:marker>
            <c:spPr>
              <a:solidFill>
                <a:srgbClr val="9BBB59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Data!$C$79:$C$106</c:f>
              <c:numCache>
                <c:formatCode>General</c:formatCode>
                <c:ptCount val="28"/>
              </c:numCache>
            </c:numRef>
          </c:xVal>
          <c:yVal>
            <c:numRef>
              <c:f>Data!$K$79:$K$106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323456"/>
        <c:axId val="138330112"/>
      </c:scatterChart>
      <c:valAx>
        <c:axId val="138323456"/>
        <c:scaling>
          <c:orientation val="minMax"/>
          <c:max val="0.96000000000000008"/>
          <c:min val="0.8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Channel 3 PMT Voltage</a:t>
                </a:r>
              </a:p>
            </c:rich>
          </c:tx>
          <c:layout>
            <c:manualLayout>
              <c:xMode val="edge"/>
              <c:yMode val="edge"/>
              <c:x val="0.33300500173327391"/>
              <c:y val="0.900072918900701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8330112"/>
        <c:crosses val="autoZero"/>
        <c:crossBetween val="midCat"/>
      </c:valAx>
      <c:valAx>
        <c:axId val="138330112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Counts per Minute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3832345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841268037176763"/>
          <c:y val="0.50105747038631288"/>
          <c:w val="0.15471204557027921"/>
          <c:h val="0.1881608222125816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Channel</a:t>
            </a:r>
            <a:r>
              <a:rPr lang="en-US" sz="1400" baseline="0"/>
              <a:t> 0 Plateau, Ch 1 reference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reference</c:v>
          </c:tx>
          <c:spPr>
            <a:ln w="28575">
              <a:noFill/>
            </a:ln>
          </c:spPr>
          <c:marker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Data!$C$108:$C$135</c:f>
              <c:numCache>
                <c:formatCode>General</c:formatCode>
                <c:ptCount val="28"/>
              </c:numCache>
            </c:numRef>
          </c:xVal>
          <c:yVal>
            <c:numRef>
              <c:f>Data!$I$108:$I$135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test singles</c:v>
          </c:tx>
          <c:spPr>
            <a:ln w="28575">
              <a:noFill/>
            </a:ln>
          </c:spPr>
          <c:marker>
            <c:spPr>
              <a:solidFill>
                <a:srgbClr val="C0504D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xVal>
            <c:numRef>
              <c:f>Data!$C$108:$C$135</c:f>
              <c:numCache>
                <c:formatCode>General</c:formatCode>
                <c:ptCount val="28"/>
              </c:numCache>
            </c:numRef>
          </c:xVal>
          <c:yVal>
            <c:numRef>
              <c:f>Data!$G$108:$G$135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Coincidence</c:v>
          </c:tx>
          <c:spPr>
            <a:ln w="28575">
              <a:noFill/>
            </a:ln>
          </c:spPr>
          <c:marker>
            <c:spPr>
              <a:solidFill>
                <a:srgbClr val="9BBB59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Data!$C$108:$C$135</c:f>
              <c:numCache>
                <c:formatCode>General</c:formatCode>
                <c:ptCount val="28"/>
              </c:numCache>
            </c:numRef>
          </c:xVal>
          <c:yVal>
            <c:numRef>
              <c:f>Data!$K$108:$K$135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30176"/>
        <c:axId val="143749120"/>
      </c:scatterChart>
      <c:valAx>
        <c:axId val="143730176"/>
        <c:scaling>
          <c:orientation val="minMax"/>
          <c:max val="0.9600000000000003"/>
          <c:min val="0.8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Channel 0 PMT Voltage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749120"/>
        <c:crosses val="autoZero"/>
        <c:crossBetween val="midCat"/>
      </c:valAx>
      <c:valAx>
        <c:axId val="143749120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Counts per Minute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4373017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189883548340714"/>
          <c:y val="0.50105747038631288"/>
          <c:w val="0.16058414192393389"/>
          <c:h val="0.1881608222125816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0</xdr:rowOff>
    </xdr:from>
    <xdr:to>
      <xdr:col>9</xdr:col>
      <xdr:colOff>68580</xdr:colOff>
      <xdr:row>19</xdr:row>
      <xdr:rowOff>99060</xdr:rowOff>
    </xdr:to>
    <xdr:graphicFrame macro="">
      <xdr:nvGraphicFramePr>
        <xdr:cNvPr id="174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137160</xdr:colOff>
      <xdr:row>0</xdr:row>
      <xdr:rowOff>0</xdr:rowOff>
    </xdr:from>
    <xdr:to>
      <xdr:col>17</xdr:col>
      <xdr:colOff>525780</xdr:colOff>
      <xdr:row>19</xdr:row>
      <xdr:rowOff>83820</xdr:rowOff>
    </xdr:to>
    <xdr:graphicFrame macro="">
      <xdr:nvGraphicFramePr>
        <xdr:cNvPr id="175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</xdr:colOff>
      <xdr:row>19</xdr:row>
      <xdr:rowOff>83820</xdr:rowOff>
    </xdr:from>
    <xdr:to>
      <xdr:col>9</xdr:col>
      <xdr:colOff>68580</xdr:colOff>
      <xdr:row>39</xdr:row>
      <xdr:rowOff>114300</xdr:rowOff>
    </xdr:to>
    <xdr:graphicFrame macro="">
      <xdr:nvGraphicFramePr>
        <xdr:cNvPr id="175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121920</xdr:colOff>
      <xdr:row>19</xdr:row>
      <xdr:rowOff>83820</xdr:rowOff>
    </xdr:from>
    <xdr:to>
      <xdr:col>17</xdr:col>
      <xdr:colOff>525780</xdr:colOff>
      <xdr:row>39</xdr:row>
      <xdr:rowOff>114300</xdr:rowOff>
    </xdr:to>
    <xdr:graphicFrame macro="">
      <xdr:nvGraphicFramePr>
        <xdr:cNvPr id="175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5"/>
  <sheetViews>
    <sheetView tabSelected="1" workbookViewId="0">
      <selection activeCell="R1" sqref="R1"/>
    </sheetView>
  </sheetViews>
  <sheetFormatPr defaultColWidth="8.77734375" defaultRowHeight="13.2" x14ac:dyDescent="0.25"/>
  <cols>
    <col min="1" max="1" width="16.109375" customWidth="1"/>
    <col min="13" max="13" width="11.109375" customWidth="1"/>
    <col min="16" max="16" width="12" customWidth="1"/>
    <col min="17" max="17" width="9.109375" customWidth="1"/>
  </cols>
  <sheetData>
    <row r="1" spans="1:18" ht="22.8" x14ac:dyDescent="0.4">
      <c r="A1" s="84" t="s">
        <v>78</v>
      </c>
      <c r="B1" s="84"/>
      <c r="C1" s="84"/>
      <c r="D1" s="84"/>
      <c r="E1" s="84"/>
    </row>
    <row r="3" spans="1:18" x14ac:dyDescent="0.25">
      <c r="A3" t="s">
        <v>0</v>
      </c>
      <c r="B3" s="8"/>
      <c r="E3" s="31" t="s">
        <v>33</v>
      </c>
    </row>
    <row r="4" spans="1:18" x14ac:dyDescent="0.25">
      <c r="A4" t="s">
        <v>5</v>
      </c>
      <c r="B4" s="6"/>
      <c r="E4" t="s">
        <v>31</v>
      </c>
      <c r="L4" t="s">
        <v>62</v>
      </c>
    </row>
    <row r="5" spans="1:18" x14ac:dyDescent="0.25">
      <c r="A5" t="s">
        <v>4</v>
      </c>
      <c r="B5" s="6" t="s">
        <v>9</v>
      </c>
      <c r="L5" t="s">
        <v>63</v>
      </c>
      <c r="M5" s="30"/>
    </row>
    <row r="6" spans="1:18" ht="13.8" thickBot="1" x14ac:dyDescent="0.3">
      <c r="A6" t="s">
        <v>1</v>
      </c>
      <c r="B6" s="6" t="s">
        <v>8</v>
      </c>
      <c r="E6" s="31" t="s">
        <v>32</v>
      </c>
    </row>
    <row r="7" spans="1:18" ht="14.4" thickBot="1" x14ac:dyDescent="0.3">
      <c r="A7" t="s">
        <v>2</v>
      </c>
      <c r="B7" s="6">
        <v>40</v>
      </c>
      <c r="C7" t="s">
        <v>39</v>
      </c>
      <c r="E7" t="s">
        <v>34</v>
      </c>
      <c r="P7" s="57" t="s">
        <v>44</v>
      </c>
      <c r="Q7" s="58"/>
      <c r="R7" s="59"/>
    </row>
    <row r="8" spans="1:18" ht="13.8" x14ac:dyDescent="0.25">
      <c r="A8" t="s">
        <v>3</v>
      </c>
      <c r="B8" s="6">
        <v>100</v>
      </c>
      <c r="C8" t="s">
        <v>39</v>
      </c>
      <c r="E8" t="s">
        <v>35</v>
      </c>
      <c r="P8" s="51" t="s">
        <v>45</v>
      </c>
      <c r="Q8" s="52"/>
      <c r="R8" s="53" t="s">
        <v>30</v>
      </c>
    </row>
    <row r="9" spans="1:18" ht="13.8" x14ac:dyDescent="0.25">
      <c r="A9" t="s">
        <v>6</v>
      </c>
      <c r="B9" s="6" t="s">
        <v>7</v>
      </c>
      <c r="E9" t="s">
        <v>36</v>
      </c>
      <c r="P9" s="51" t="s">
        <v>46</v>
      </c>
      <c r="Q9" s="52"/>
      <c r="R9" s="53" t="s">
        <v>30</v>
      </c>
    </row>
    <row r="10" spans="1:18" ht="13.8" x14ac:dyDescent="0.25">
      <c r="A10" t="s">
        <v>11</v>
      </c>
      <c r="B10" s="6">
        <v>1</v>
      </c>
      <c r="C10" t="s">
        <v>21</v>
      </c>
      <c r="E10" t="s">
        <v>37</v>
      </c>
      <c r="P10" s="51" t="s">
        <v>47</v>
      </c>
      <c r="Q10" s="52"/>
      <c r="R10" s="53" t="s">
        <v>30</v>
      </c>
    </row>
    <row r="11" spans="1:18" ht="14.4" thickBot="1" x14ac:dyDescent="0.3">
      <c r="A11" t="s">
        <v>65</v>
      </c>
      <c r="B11" s="6"/>
      <c r="E11" t="s">
        <v>55</v>
      </c>
      <c r="P11" s="54" t="s">
        <v>48</v>
      </c>
      <c r="Q11" s="55"/>
      <c r="R11" s="56" t="s">
        <v>30</v>
      </c>
    </row>
    <row r="12" spans="1:18" x14ac:dyDescent="0.25">
      <c r="A12" t="s">
        <v>27</v>
      </c>
      <c r="B12" s="36">
        <v>0.3</v>
      </c>
      <c r="C12" t="s">
        <v>30</v>
      </c>
    </row>
    <row r="13" spans="1:18" x14ac:dyDescent="0.25">
      <c r="A13" t="s">
        <v>26</v>
      </c>
      <c r="B13" s="36">
        <v>0.3</v>
      </c>
      <c r="C13" t="s">
        <v>30</v>
      </c>
      <c r="E13" s="31" t="s">
        <v>22</v>
      </c>
      <c r="G13" t="s">
        <v>60</v>
      </c>
      <c r="H13" t="s">
        <v>64</v>
      </c>
    </row>
    <row r="14" spans="1:18" x14ac:dyDescent="0.25">
      <c r="A14" t="s">
        <v>28</v>
      </c>
      <c r="B14" s="36">
        <v>0.3</v>
      </c>
      <c r="C14" t="s">
        <v>30</v>
      </c>
      <c r="G14" t="s">
        <v>61</v>
      </c>
      <c r="H14" t="s">
        <v>23</v>
      </c>
    </row>
    <row r="15" spans="1:18" x14ac:dyDescent="0.25">
      <c r="A15" t="s">
        <v>29</v>
      </c>
      <c r="B15" s="36">
        <v>0.3</v>
      </c>
      <c r="C15" t="s">
        <v>30</v>
      </c>
      <c r="H15" t="s">
        <v>24</v>
      </c>
    </row>
    <row r="16" spans="1:18" x14ac:dyDescent="0.25">
      <c r="B16" s="6"/>
      <c r="E16" s="37" t="s">
        <v>56</v>
      </c>
      <c r="F16" s="37"/>
      <c r="H16" s="33" t="s">
        <v>57</v>
      </c>
      <c r="I16" s="33"/>
      <c r="J16" s="33"/>
      <c r="K16" s="34" t="s">
        <v>58</v>
      </c>
      <c r="M16" t="s">
        <v>59</v>
      </c>
    </row>
    <row r="17" spans="1:13" ht="13.8" thickBot="1" x14ac:dyDescent="0.3">
      <c r="B17" s="1"/>
      <c r="C17" s="1"/>
    </row>
    <row r="18" spans="1:13" x14ac:dyDescent="0.25">
      <c r="A18" s="16" t="s">
        <v>51</v>
      </c>
      <c r="B18" s="85" t="s">
        <v>10</v>
      </c>
      <c r="C18" s="86"/>
      <c r="D18" s="89" t="s">
        <v>15</v>
      </c>
      <c r="E18" s="89"/>
      <c r="F18" s="90"/>
      <c r="G18" s="17" t="s">
        <v>41</v>
      </c>
      <c r="H18" s="18"/>
      <c r="I18" s="18"/>
      <c r="J18" s="18"/>
      <c r="K18" s="18"/>
      <c r="L18" s="18"/>
      <c r="M18" s="19" t="s">
        <v>38</v>
      </c>
    </row>
    <row r="19" spans="1:13" x14ac:dyDescent="0.25">
      <c r="A19" s="14" t="s">
        <v>25</v>
      </c>
      <c r="B19" s="15" t="s">
        <v>42</v>
      </c>
      <c r="C19" s="15" t="s">
        <v>43</v>
      </c>
      <c r="D19" s="85" t="s">
        <v>12</v>
      </c>
      <c r="E19" s="91"/>
      <c r="F19" s="86"/>
      <c r="G19" s="20" t="s">
        <v>70</v>
      </c>
      <c r="H19" s="21"/>
      <c r="I19" s="20" t="s">
        <v>71</v>
      </c>
      <c r="J19" s="21"/>
      <c r="K19" s="20" t="s">
        <v>16</v>
      </c>
      <c r="L19" s="22"/>
      <c r="M19" s="23" t="s">
        <v>16</v>
      </c>
    </row>
    <row r="20" spans="1:13" ht="13.8" thickBot="1" x14ac:dyDescent="0.3">
      <c r="A20" s="29" t="s">
        <v>52</v>
      </c>
      <c r="B20" s="24" t="s">
        <v>27</v>
      </c>
      <c r="C20" s="25" t="s">
        <v>26</v>
      </c>
      <c r="D20" s="24" t="s">
        <v>67</v>
      </c>
      <c r="E20" s="24" t="s">
        <v>68</v>
      </c>
      <c r="F20" s="25" t="s">
        <v>69</v>
      </c>
      <c r="G20" s="24" t="s">
        <v>13</v>
      </c>
      <c r="H20" s="26" t="s">
        <v>18</v>
      </c>
      <c r="I20" s="24" t="s">
        <v>14</v>
      </c>
      <c r="J20" s="26" t="s">
        <v>19</v>
      </c>
      <c r="K20" s="24" t="s">
        <v>17</v>
      </c>
      <c r="L20" s="27" t="s">
        <v>20</v>
      </c>
      <c r="M20" s="28" t="s">
        <v>40</v>
      </c>
    </row>
    <row r="21" spans="1:13" x14ac:dyDescent="0.25">
      <c r="A21" s="43"/>
      <c r="B21" s="81"/>
      <c r="C21" s="64"/>
      <c r="D21" s="68"/>
      <c r="E21" s="69"/>
      <c r="F21" s="70"/>
      <c r="G21" s="39">
        <f t="shared" ref="G21:G34" si="0">HEX2DEC(D21)/$B$10</f>
        <v>0</v>
      </c>
      <c r="H21" s="40">
        <f t="shared" ref="H21:H34" si="1">SQRT(G21)</f>
        <v>0</v>
      </c>
      <c r="I21" s="39">
        <f t="shared" ref="I21:I34" si="2">HEX2DEC(E21)/$B$10</f>
        <v>0</v>
      </c>
      <c r="J21" s="40">
        <f t="shared" ref="J21:J34" si="3">SQRT(I21)</f>
        <v>0</v>
      </c>
      <c r="K21" s="39">
        <f t="shared" ref="K21:K34" si="4">HEX2DEC(F21)/$B$10</f>
        <v>0</v>
      </c>
      <c r="L21" s="40">
        <f t="shared" ref="L21:L34" si="5">SQRT(K21)</f>
        <v>0</v>
      </c>
      <c r="M21" s="41" t="str">
        <f t="shared" ref="M21:M34" si="6">IF(K21&gt;0,2*$B$8*G21*I21*10^-9/K21/3600," ")</f>
        <v xml:space="preserve"> </v>
      </c>
    </row>
    <row r="22" spans="1:13" x14ac:dyDescent="0.25">
      <c r="A22" s="5"/>
      <c r="B22" s="82"/>
      <c r="C22" s="65"/>
      <c r="D22" s="71"/>
      <c r="E22" s="72"/>
      <c r="F22" s="73"/>
      <c r="G22" s="9">
        <f t="shared" si="0"/>
        <v>0</v>
      </c>
      <c r="H22" s="10">
        <f t="shared" si="1"/>
        <v>0</v>
      </c>
      <c r="I22" s="9">
        <f t="shared" si="2"/>
        <v>0</v>
      </c>
      <c r="J22" s="10">
        <f t="shared" si="3"/>
        <v>0</v>
      </c>
      <c r="K22" s="9">
        <f t="shared" si="4"/>
        <v>0</v>
      </c>
      <c r="L22" s="10">
        <f t="shared" si="5"/>
        <v>0</v>
      </c>
      <c r="M22" s="11" t="str">
        <f t="shared" si="6"/>
        <v xml:space="preserve"> </v>
      </c>
    </row>
    <row r="23" spans="1:13" x14ac:dyDescent="0.25">
      <c r="A23" s="5"/>
      <c r="B23" s="82"/>
      <c r="C23" s="65"/>
      <c r="D23" s="71"/>
      <c r="E23" s="72"/>
      <c r="F23" s="73"/>
      <c r="G23" s="9">
        <f t="shared" si="0"/>
        <v>0</v>
      </c>
      <c r="H23" s="10">
        <f t="shared" si="1"/>
        <v>0</v>
      </c>
      <c r="I23" s="9">
        <f t="shared" si="2"/>
        <v>0</v>
      </c>
      <c r="J23" s="10">
        <f t="shared" si="3"/>
        <v>0</v>
      </c>
      <c r="K23" s="9">
        <f t="shared" si="4"/>
        <v>0</v>
      </c>
      <c r="L23" s="10">
        <f t="shared" si="5"/>
        <v>0</v>
      </c>
      <c r="M23" s="11" t="str">
        <f t="shared" si="6"/>
        <v xml:space="preserve"> </v>
      </c>
    </row>
    <row r="24" spans="1:13" x14ac:dyDescent="0.25">
      <c r="A24" s="5"/>
      <c r="B24" s="82"/>
      <c r="C24" s="65"/>
      <c r="D24" s="71"/>
      <c r="E24" s="72"/>
      <c r="F24" s="73"/>
      <c r="G24" s="9">
        <f t="shared" si="0"/>
        <v>0</v>
      </c>
      <c r="H24" s="10">
        <f t="shared" si="1"/>
        <v>0</v>
      </c>
      <c r="I24" s="9">
        <f t="shared" si="2"/>
        <v>0</v>
      </c>
      <c r="J24" s="10">
        <f t="shared" si="3"/>
        <v>0</v>
      </c>
      <c r="K24" s="9">
        <f t="shared" si="4"/>
        <v>0</v>
      </c>
      <c r="L24" s="10">
        <f t="shared" si="5"/>
        <v>0</v>
      </c>
      <c r="M24" s="11" t="str">
        <f t="shared" si="6"/>
        <v xml:space="preserve"> </v>
      </c>
    </row>
    <row r="25" spans="1:13" x14ac:dyDescent="0.25">
      <c r="A25" s="5"/>
      <c r="B25" s="82"/>
      <c r="C25" s="65"/>
      <c r="D25" s="71"/>
      <c r="E25" s="72"/>
      <c r="F25" s="73"/>
      <c r="G25" s="9">
        <f t="shared" si="0"/>
        <v>0</v>
      </c>
      <c r="H25" s="10">
        <f t="shared" si="1"/>
        <v>0</v>
      </c>
      <c r="I25" s="9">
        <f t="shared" si="2"/>
        <v>0</v>
      </c>
      <c r="J25" s="10">
        <f t="shared" si="3"/>
        <v>0</v>
      </c>
      <c r="K25" s="9">
        <f t="shared" si="4"/>
        <v>0</v>
      </c>
      <c r="L25" s="10">
        <f t="shared" si="5"/>
        <v>0</v>
      </c>
      <c r="M25" s="11" t="str">
        <f t="shared" si="6"/>
        <v xml:space="preserve"> </v>
      </c>
    </row>
    <row r="26" spans="1:13" x14ac:dyDescent="0.25">
      <c r="A26" s="5"/>
      <c r="B26" s="82"/>
      <c r="C26" s="65"/>
      <c r="D26" s="71"/>
      <c r="E26" s="72"/>
      <c r="F26" s="73"/>
      <c r="G26" s="9">
        <f t="shared" si="0"/>
        <v>0</v>
      </c>
      <c r="H26" s="10">
        <f t="shared" si="1"/>
        <v>0</v>
      </c>
      <c r="I26" s="9">
        <f t="shared" si="2"/>
        <v>0</v>
      </c>
      <c r="J26" s="10">
        <f t="shared" si="3"/>
        <v>0</v>
      </c>
      <c r="K26" s="9">
        <f t="shared" si="4"/>
        <v>0</v>
      </c>
      <c r="L26" s="10">
        <f t="shared" si="5"/>
        <v>0</v>
      </c>
      <c r="M26" s="11" t="str">
        <f t="shared" si="6"/>
        <v xml:space="preserve"> </v>
      </c>
    </row>
    <row r="27" spans="1:13" x14ac:dyDescent="0.25">
      <c r="A27" s="5"/>
      <c r="B27" s="82"/>
      <c r="C27" s="65"/>
      <c r="D27" s="71"/>
      <c r="E27" s="72"/>
      <c r="F27" s="73"/>
      <c r="G27" s="9">
        <f t="shared" si="0"/>
        <v>0</v>
      </c>
      <c r="H27" s="10">
        <f t="shared" si="1"/>
        <v>0</v>
      </c>
      <c r="I27" s="9">
        <f t="shared" si="2"/>
        <v>0</v>
      </c>
      <c r="J27" s="10">
        <f t="shared" si="3"/>
        <v>0</v>
      </c>
      <c r="K27" s="9">
        <f t="shared" si="4"/>
        <v>0</v>
      </c>
      <c r="L27" s="10">
        <f t="shared" si="5"/>
        <v>0</v>
      </c>
      <c r="M27" s="11" t="str">
        <f t="shared" si="6"/>
        <v xml:space="preserve"> </v>
      </c>
    </row>
    <row r="28" spans="1:13" x14ac:dyDescent="0.25">
      <c r="A28" s="5"/>
      <c r="B28" s="82"/>
      <c r="C28" s="65"/>
      <c r="D28" s="71"/>
      <c r="E28" s="72"/>
      <c r="F28" s="73"/>
      <c r="G28" s="9">
        <f t="shared" si="0"/>
        <v>0</v>
      </c>
      <c r="H28" s="10">
        <f t="shared" si="1"/>
        <v>0</v>
      </c>
      <c r="I28" s="9">
        <f t="shared" si="2"/>
        <v>0</v>
      </c>
      <c r="J28" s="10">
        <f t="shared" si="3"/>
        <v>0</v>
      </c>
      <c r="K28" s="9">
        <f t="shared" si="4"/>
        <v>0</v>
      </c>
      <c r="L28" s="10">
        <f t="shared" si="5"/>
        <v>0</v>
      </c>
      <c r="M28" s="11" t="str">
        <f t="shared" si="6"/>
        <v xml:space="preserve"> </v>
      </c>
    </row>
    <row r="29" spans="1:13" x14ac:dyDescent="0.25">
      <c r="A29" s="5"/>
      <c r="B29" s="82"/>
      <c r="C29" s="65"/>
      <c r="D29" s="72"/>
      <c r="E29" s="72"/>
      <c r="F29" s="73"/>
      <c r="G29" s="9">
        <f t="shared" si="0"/>
        <v>0</v>
      </c>
      <c r="H29" s="10">
        <f t="shared" si="1"/>
        <v>0</v>
      </c>
      <c r="I29" s="9">
        <f t="shared" si="2"/>
        <v>0</v>
      </c>
      <c r="J29" s="10">
        <f t="shared" si="3"/>
        <v>0</v>
      </c>
      <c r="K29" s="9">
        <f t="shared" si="4"/>
        <v>0</v>
      </c>
      <c r="L29" s="10">
        <f t="shared" si="5"/>
        <v>0</v>
      </c>
      <c r="M29" s="11" t="str">
        <f t="shared" si="6"/>
        <v xml:space="preserve"> </v>
      </c>
    </row>
    <row r="30" spans="1:13" x14ac:dyDescent="0.25">
      <c r="A30" s="5"/>
      <c r="B30" s="82"/>
      <c r="C30" s="65"/>
      <c r="D30" s="80"/>
      <c r="E30" s="80"/>
      <c r="F30" s="78"/>
      <c r="G30" s="9">
        <f t="shared" si="0"/>
        <v>0</v>
      </c>
      <c r="H30" s="10">
        <f t="shared" si="1"/>
        <v>0</v>
      </c>
      <c r="I30" s="9">
        <f t="shared" si="2"/>
        <v>0</v>
      </c>
      <c r="J30" s="10">
        <f t="shared" si="3"/>
        <v>0</v>
      </c>
      <c r="K30" s="9">
        <f t="shared" si="4"/>
        <v>0</v>
      </c>
      <c r="L30" s="10">
        <f t="shared" si="5"/>
        <v>0</v>
      </c>
      <c r="M30" s="11" t="str">
        <f t="shared" si="6"/>
        <v xml:space="preserve"> </v>
      </c>
    </row>
    <row r="31" spans="1:13" x14ac:dyDescent="0.25">
      <c r="A31" s="5"/>
      <c r="B31" s="82"/>
      <c r="C31" s="65"/>
      <c r="D31" s="72"/>
      <c r="E31" s="72"/>
      <c r="F31" s="73"/>
      <c r="G31" s="9">
        <f t="shared" si="0"/>
        <v>0</v>
      </c>
      <c r="H31" s="10">
        <f t="shared" si="1"/>
        <v>0</v>
      </c>
      <c r="I31" s="9">
        <f t="shared" si="2"/>
        <v>0</v>
      </c>
      <c r="J31" s="10">
        <f t="shared" si="3"/>
        <v>0</v>
      </c>
      <c r="K31" s="9">
        <f t="shared" si="4"/>
        <v>0</v>
      </c>
      <c r="L31" s="10">
        <f t="shared" si="5"/>
        <v>0</v>
      </c>
      <c r="M31" s="11" t="str">
        <f t="shared" si="6"/>
        <v xml:space="preserve"> </v>
      </c>
    </row>
    <row r="32" spans="1:13" x14ac:dyDescent="0.25">
      <c r="A32" s="5"/>
      <c r="B32" s="82"/>
      <c r="C32" s="65"/>
      <c r="D32" s="72"/>
      <c r="E32" s="72"/>
      <c r="F32" s="73"/>
      <c r="G32" s="9">
        <f t="shared" si="0"/>
        <v>0</v>
      </c>
      <c r="H32" s="10">
        <f t="shared" si="1"/>
        <v>0</v>
      </c>
      <c r="I32" s="9">
        <f t="shared" si="2"/>
        <v>0</v>
      </c>
      <c r="J32" s="10">
        <f t="shared" si="3"/>
        <v>0</v>
      </c>
      <c r="K32" s="9">
        <f t="shared" si="4"/>
        <v>0</v>
      </c>
      <c r="L32" s="10">
        <f t="shared" si="5"/>
        <v>0</v>
      </c>
      <c r="M32" s="11" t="str">
        <f t="shared" si="6"/>
        <v xml:space="preserve"> </v>
      </c>
    </row>
    <row r="33" spans="1:13" x14ac:dyDescent="0.25">
      <c r="A33" s="5"/>
      <c r="B33" s="82"/>
      <c r="C33" s="65"/>
      <c r="D33" s="72"/>
      <c r="E33" s="72"/>
      <c r="F33" s="73"/>
      <c r="G33" s="9">
        <f t="shared" si="0"/>
        <v>0</v>
      </c>
      <c r="H33" s="10">
        <f t="shared" si="1"/>
        <v>0</v>
      </c>
      <c r="I33" s="9">
        <f t="shared" si="2"/>
        <v>0</v>
      </c>
      <c r="J33" s="10">
        <f t="shared" si="3"/>
        <v>0</v>
      </c>
      <c r="K33" s="9">
        <f t="shared" si="4"/>
        <v>0</v>
      </c>
      <c r="L33" s="10">
        <f t="shared" si="5"/>
        <v>0</v>
      </c>
      <c r="M33" s="11" t="str">
        <f t="shared" si="6"/>
        <v xml:space="preserve"> </v>
      </c>
    </row>
    <row r="34" spans="1:13" x14ac:dyDescent="0.25">
      <c r="A34" s="5"/>
      <c r="B34" s="82"/>
      <c r="C34" s="65"/>
      <c r="D34" s="72"/>
      <c r="E34" s="72"/>
      <c r="F34" s="73"/>
      <c r="G34" s="9">
        <f t="shared" si="0"/>
        <v>0</v>
      </c>
      <c r="H34" s="10">
        <f t="shared" si="1"/>
        <v>0</v>
      </c>
      <c r="I34" s="9">
        <f t="shared" si="2"/>
        <v>0</v>
      </c>
      <c r="J34" s="10">
        <f t="shared" si="3"/>
        <v>0</v>
      </c>
      <c r="K34" s="9">
        <f t="shared" si="4"/>
        <v>0</v>
      </c>
      <c r="L34" s="10">
        <f t="shared" si="5"/>
        <v>0</v>
      </c>
      <c r="M34" s="11" t="str">
        <f t="shared" si="6"/>
        <v xml:space="preserve"> </v>
      </c>
    </row>
    <row r="35" spans="1:13" x14ac:dyDescent="0.25">
      <c r="A35" s="5"/>
      <c r="B35" s="82"/>
      <c r="C35" s="65"/>
      <c r="D35" s="72"/>
      <c r="E35" s="72"/>
      <c r="F35" s="73"/>
      <c r="G35" s="9">
        <f t="shared" ref="G35:G48" si="7">HEX2DEC(D35)/$B$10</f>
        <v>0</v>
      </c>
      <c r="H35" s="10">
        <f t="shared" ref="H35:H48" si="8">SQRT(G35)</f>
        <v>0</v>
      </c>
      <c r="I35" s="9">
        <f t="shared" ref="I35:I48" si="9">HEX2DEC(E35)/$B$10</f>
        <v>0</v>
      </c>
      <c r="J35" s="10">
        <f t="shared" ref="J35:J48" si="10">SQRT(I35)</f>
        <v>0</v>
      </c>
      <c r="K35" s="9">
        <f t="shared" ref="K35:K48" si="11">HEX2DEC(F35)/$B$10</f>
        <v>0</v>
      </c>
      <c r="L35" s="10">
        <f t="shared" ref="L35:L48" si="12">SQRT(K35)</f>
        <v>0</v>
      </c>
      <c r="M35" s="11" t="str">
        <f t="shared" ref="M35:M48" si="13">IF(K35&gt;0,2*$B$8*G35*I35*10^-9/K35/3600," ")</f>
        <v xml:space="preserve"> </v>
      </c>
    </row>
    <row r="36" spans="1:13" x14ac:dyDescent="0.25">
      <c r="A36" s="5"/>
      <c r="B36" s="82"/>
      <c r="C36" s="65"/>
      <c r="D36" s="72"/>
      <c r="E36" s="72"/>
      <c r="F36" s="73"/>
      <c r="G36" s="9">
        <f t="shared" si="7"/>
        <v>0</v>
      </c>
      <c r="H36" s="10">
        <f t="shared" si="8"/>
        <v>0</v>
      </c>
      <c r="I36" s="9">
        <f t="shared" si="9"/>
        <v>0</v>
      </c>
      <c r="J36" s="10">
        <f t="shared" si="10"/>
        <v>0</v>
      </c>
      <c r="K36" s="9">
        <f t="shared" si="11"/>
        <v>0</v>
      </c>
      <c r="L36" s="10">
        <f t="shared" si="12"/>
        <v>0</v>
      </c>
      <c r="M36" s="11" t="str">
        <f t="shared" si="13"/>
        <v xml:space="preserve"> </v>
      </c>
    </row>
    <row r="37" spans="1:13" x14ac:dyDescent="0.25">
      <c r="A37" s="5"/>
      <c r="B37" s="82"/>
      <c r="C37" s="65"/>
      <c r="D37" s="72"/>
      <c r="E37" s="72"/>
      <c r="F37" s="73"/>
      <c r="G37" s="9">
        <f t="shared" si="7"/>
        <v>0</v>
      </c>
      <c r="H37" s="10">
        <f t="shared" si="8"/>
        <v>0</v>
      </c>
      <c r="I37" s="9">
        <f t="shared" si="9"/>
        <v>0</v>
      </c>
      <c r="J37" s="10">
        <f t="shared" si="10"/>
        <v>0</v>
      </c>
      <c r="K37" s="9">
        <f t="shared" si="11"/>
        <v>0</v>
      </c>
      <c r="L37" s="10">
        <f t="shared" si="12"/>
        <v>0</v>
      </c>
      <c r="M37" s="11" t="str">
        <f t="shared" si="13"/>
        <v xml:space="preserve"> </v>
      </c>
    </row>
    <row r="38" spans="1:13" x14ac:dyDescent="0.25">
      <c r="A38" s="5"/>
      <c r="B38" s="82"/>
      <c r="C38" s="65"/>
      <c r="D38" s="72"/>
      <c r="E38" s="72"/>
      <c r="F38" s="73"/>
      <c r="G38" s="9">
        <f t="shared" si="7"/>
        <v>0</v>
      </c>
      <c r="H38" s="10">
        <f t="shared" si="8"/>
        <v>0</v>
      </c>
      <c r="I38" s="9">
        <f t="shared" si="9"/>
        <v>0</v>
      </c>
      <c r="J38" s="10">
        <f t="shared" si="10"/>
        <v>0</v>
      </c>
      <c r="K38" s="9">
        <f t="shared" si="11"/>
        <v>0</v>
      </c>
      <c r="L38" s="10">
        <f t="shared" si="12"/>
        <v>0</v>
      </c>
      <c r="M38" s="11" t="str">
        <f t="shared" si="13"/>
        <v xml:space="preserve"> </v>
      </c>
    </row>
    <row r="39" spans="1:13" x14ac:dyDescent="0.25">
      <c r="A39" s="5"/>
      <c r="B39" s="82"/>
      <c r="C39" s="65"/>
      <c r="D39" s="72"/>
      <c r="E39" s="72"/>
      <c r="F39" s="73"/>
      <c r="G39" s="9">
        <f t="shared" si="7"/>
        <v>0</v>
      </c>
      <c r="H39" s="10">
        <f t="shared" si="8"/>
        <v>0</v>
      </c>
      <c r="I39" s="9">
        <f t="shared" si="9"/>
        <v>0</v>
      </c>
      <c r="J39" s="10">
        <f t="shared" si="10"/>
        <v>0</v>
      </c>
      <c r="K39" s="9">
        <f t="shared" si="11"/>
        <v>0</v>
      </c>
      <c r="L39" s="10">
        <f t="shared" si="12"/>
        <v>0</v>
      </c>
      <c r="M39" s="11" t="str">
        <f t="shared" si="13"/>
        <v xml:space="preserve"> </v>
      </c>
    </row>
    <row r="40" spans="1:13" x14ac:dyDescent="0.25">
      <c r="A40" s="5"/>
      <c r="B40" s="82"/>
      <c r="C40" s="65"/>
      <c r="D40" s="72"/>
      <c r="E40" s="72"/>
      <c r="F40" s="73"/>
      <c r="G40" s="9">
        <f t="shared" si="7"/>
        <v>0</v>
      </c>
      <c r="H40" s="10">
        <f t="shared" si="8"/>
        <v>0</v>
      </c>
      <c r="I40" s="9">
        <f t="shared" si="9"/>
        <v>0</v>
      </c>
      <c r="J40" s="10">
        <f t="shared" si="10"/>
        <v>0</v>
      </c>
      <c r="K40" s="9">
        <f t="shared" si="11"/>
        <v>0</v>
      </c>
      <c r="L40" s="10">
        <f t="shared" si="12"/>
        <v>0</v>
      </c>
      <c r="M40" s="11" t="str">
        <f t="shared" si="13"/>
        <v xml:space="preserve"> </v>
      </c>
    </row>
    <row r="41" spans="1:13" x14ac:dyDescent="0.25">
      <c r="A41" s="5"/>
      <c r="B41" s="82"/>
      <c r="C41" s="65"/>
      <c r="D41" s="72"/>
      <c r="E41" s="72"/>
      <c r="F41" s="73"/>
      <c r="G41" s="9">
        <f t="shared" si="7"/>
        <v>0</v>
      </c>
      <c r="H41" s="10">
        <f t="shared" si="8"/>
        <v>0</v>
      </c>
      <c r="I41" s="9">
        <f t="shared" si="9"/>
        <v>0</v>
      </c>
      <c r="J41" s="10">
        <f t="shared" si="10"/>
        <v>0</v>
      </c>
      <c r="K41" s="9">
        <f t="shared" si="11"/>
        <v>0</v>
      </c>
      <c r="L41" s="10">
        <f t="shared" si="12"/>
        <v>0</v>
      </c>
      <c r="M41" s="11" t="str">
        <f t="shared" si="13"/>
        <v xml:space="preserve"> </v>
      </c>
    </row>
    <row r="42" spans="1:13" x14ac:dyDescent="0.25">
      <c r="A42" s="5"/>
      <c r="B42" s="82"/>
      <c r="C42" s="65"/>
      <c r="D42" s="72"/>
      <c r="E42" s="72"/>
      <c r="F42" s="73"/>
      <c r="G42" s="9">
        <f t="shared" si="7"/>
        <v>0</v>
      </c>
      <c r="H42" s="10">
        <f t="shared" si="8"/>
        <v>0</v>
      </c>
      <c r="I42" s="9">
        <f t="shared" si="9"/>
        <v>0</v>
      </c>
      <c r="J42" s="10">
        <f t="shared" si="10"/>
        <v>0</v>
      </c>
      <c r="K42" s="9">
        <f t="shared" si="11"/>
        <v>0</v>
      </c>
      <c r="L42" s="10">
        <f t="shared" si="12"/>
        <v>0</v>
      </c>
      <c r="M42" s="11" t="str">
        <f t="shared" si="13"/>
        <v xml:space="preserve"> </v>
      </c>
    </row>
    <row r="43" spans="1:13" x14ac:dyDescent="0.25">
      <c r="A43" s="5"/>
      <c r="B43" s="82"/>
      <c r="C43" s="65"/>
      <c r="D43" s="72"/>
      <c r="E43" s="72"/>
      <c r="F43" s="73"/>
      <c r="G43" s="9">
        <f t="shared" si="7"/>
        <v>0</v>
      </c>
      <c r="H43" s="10">
        <f t="shared" si="8"/>
        <v>0</v>
      </c>
      <c r="I43" s="9">
        <f t="shared" si="9"/>
        <v>0</v>
      </c>
      <c r="J43" s="10">
        <f t="shared" si="10"/>
        <v>0</v>
      </c>
      <c r="K43" s="9">
        <f t="shared" si="11"/>
        <v>0</v>
      </c>
      <c r="L43" s="10">
        <f t="shared" si="12"/>
        <v>0</v>
      </c>
      <c r="M43" s="11" t="str">
        <f t="shared" si="13"/>
        <v xml:space="preserve"> </v>
      </c>
    </row>
    <row r="44" spans="1:13" x14ac:dyDescent="0.25">
      <c r="A44" s="5"/>
      <c r="B44" s="82"/>
      <c r="C44" s="65"/>
      <c r="D44" s="72"/>
      <c r="E44" s="72"/>
      <c r="F44" s="73"/>
      <c r="G44" s="9">
        <f t="shared" si="7"/>
        <v>0</v>
      </c>
      <c r="H44" s="10">
        <f t="shared" si="8"/>
        <v>0</v>
      </c>
      <c r="I44" s="9">
        <f t="shared" si="9"/>
        <v>0</v>
      </c>
      <c r="J44" s="10">
        <f t="shared" si="10"/>
        <v>0</v>
      </c>
      <c r="K44" s="9">
        <f t="shared" si="11"/>
        <v>0</v>
      </c>
      <c r="L44" s="10">
        <f t="shared" si="12"/>
        <v>0</v>
      </c>
      <c r="M44" s="11" t="str">
        <f t="shared" si="13"/>
        <v xml:space="preserve"> </v>
      </c>
    </row>
    <row r="45" spans="1:13" x14ac:dyDescent="0.25">
      <c r="A45" s="5"/>
      <c r="B45" s="82"/>
      <c r="C45" s="65"/>
      <c r="D45" s="72"/>
      <c r="E45" s="72"/>
      <c r="F45" s="73"/>
      <c r="G45" s="9">
        <f t="shared" si="7"/>
        <v>0</v>
      </c>
      <c r="H45" s="10">
        <f t="shared" si="8"/>
        <v>0</v>
      </c>
      <c r="I45" s="9">
        <f t="shared" si="9"/>
        <v>0</v>
      </c>
      <c r="J45" s="10">
        <f t="shared" si="10"/>
        <v>0</v>
      </c>
      <c r="K45" s="9">
        <f t="shared" si="11"/>
        <v>0</v>
      </c>
      <c r="L45" s="10">
        <f t="shared" si="12"/>
        <v>0</v>
      </c>
      <c r="M45" s="11" t="str">
        <f t="shared" si="13"/>
        <v xml:space="preserve"> </v>
      </c>
    </row>
    <row r="46" spans="1:13" x14ac:dyDescent="0.25">
      <c r="A46" s="5"/>
      <c r="B46" s="82"/>
      <c r="C46" s="65"/>
      <c r="D46" s="72"/>
      <c r="E46" s="72"/>
      <c r="F46" s="73"/>
      <c r="G46" s="9">
        <f t="shared" si="7"/>
        <v>0</v>
      </c>
      <c r="H46" s="10">
        <f t="shared" si="8"/>
        <v>0</v>
      </c>
      <c r="I46" s="9">
        <f t="shared" si="9"/>
        <v>0</v>
      </c>
      <c r="J46" s="10">
        <f t="shared" si="10"/>
        <v>0</v>
      </c>
      <c r="K46" s="9">
        <f t="shared" si="11"/>
        <v>0</v>
      </c>
      <c r="L46" s="10">
        <f t="shared" si="12"/>
        <v>0</v>
      </c>
      <c r="M46" s="11" t="str">
        <f t="shared" si="13"/>
        <v xml:space="preserve"> </v>
      </c>
    </row>
    <row r="47" spans="1:13" x14ac:dyDescent="0.25">
      <c r="A47" s="5"/>
      <c r="B47" s="82"/>
      <c r="C47" s="65"/>
      <c r="D47" s="72"/>
      <c r="E47" s="72"/>
      <c r="F47" s="73"/>
      <c r="G47" s="9">
        <f t="shared" si="7"/>
        <v>0</v>
      </c>
      <c r="H47" s="10">
        <f t="shared" si="8"/>
        <v>0</v>
      </c>
      <c r="I47" s="9">
        <f t="shared" si="9"/>
        <v>0</v>
      </c>
      <c r="J47" s="10">
        <f t="shared" si="10"/>
        <v>0</v>
      </c>
      <c r="K47" s="9">
        <f t="shared" si="11"/>
        <v>0</v>
      </c>
      <c r="L47" s="10">
        <f t="shared" si="12"/>
        <v>0</v>
      </c>
      <c r="M47" s="11" t="str">
        <f t="shared" si="13"/>
        <v xml:space="preserve"> </v>
      </c>
    </row>
    <row r="48" spans="1:13" ht="13.8" thickBot="1" x14ac:dyDescent="0.3">
      <c r="A48" s="5"/>
      <c r="B48" s="83"/>
      <c r="C48" s="66"/>
      <c r="D48" s="74"/>
      <c r="E48" s="74"/>
      <c r="F48" s="75"/>
      <c r="G48" s="13">
        <f t="shared" si="7"/>
        <v>0</v>
      </c>
      <c r="H48" s="12">
        <f t="shared" si="8"/>
        <v>0</v>
      </c>
      <c r="I48" s="13">
        <f t="shared" si="9"/>
        <v>0</v>
      </c>
      <c r="J48" s="12">
        <f t="shared" si="10"/>
        <v>0</v>
      </c>
      <c r="K48" s="13">
        <f t="shared" si="11"/>
        <v>0</v>
      </c>
      <c r="L48" s="12">
        <f t="shared" si="12"/>
        <v>0</v>
      </c>
      <c r="M48" s="42" t="str">
        <f t="shared" si="13"/>
        <v xml:space="preserve"> </v>
      </c>
    </row>
    <row r="49" spans="1:13" ht="13.8" thickBot="1" x14ac:dyDescent="0.3">
      <c r="A49" s="44" t="s">
        <v>53</v>
      </c>
      <c r="B49" s="45" t="s">
        <v>27</v>
      </c>
      <c r="C49" s="46" t="s">
        <v>28</v>
      </c>
      <c r="D49" s="47" t="s">
        <v>67</v>
      </c>
      <c r="E49" s="47" t="s">
        <v>72</v>
      </c>
      <c r="F49" s="46" t="s">
        <v>74</v>
      </c>
      <c r="G49" s="48" t="s">
        <v>13</v>
      </c>
      <c r="H49" s="49" t="s">
        <v>18</v>
      </c>
      <c r="I49" s="48" t="s">
        <v>14</v>
      </c>
      <c r="J49" s="49" t="s">
        <v>19</v>
      </c>
      <c r="K49" s="48" t="s">
        <v>17</v>
      </c>
      <c r="L49" s="49" t="s">
        <v>20</v>
      </c>
      <c r="M49" s="50" t="s">
        <v>40</v>
      </c>
    </row>
    <row r="50" spans="1:13" x14ac:dyDescent="0.25">
      <c r="A50" s="32"/>
      <c r="B50" s="81"/>
      <c r="C50" s="65"/>
      <c r="D50" s="76"/>
      <c r="E50" s="77"/>
      <c r="F50" s="78"/>
      <c r="G50" s="9">
        <f t="shared" ref="G50:G71" si="14">HEX2DEC(D50)/$B$10</f>
        <v>0</v>
      </c>
      <c r="H50" s="10">
        <f t="shared" ref="H50:H71" si="15">SQRT(G50)</f>
        <v>0</v>
      </c>
      <c r="I50" s="9">
        <f t="shared" ref="I50:I71" si="16">HEX2DEC(E50)/$B$10</f>
        <v>0</v>
      </c>
      <c r="J50" s="10">
        <f t="shared" ref="J50:J71" si="17">SQRT(I50)</f>
        <v>0</v>
      </c>
      <c r="K50" s="9">
        <f t="shared" ref="K50:K71" si="18">HEX2DEC(F50)/$B$10</f>
        <v>0</v>
      </c>
      <c r="L50" s="10">
        <f t="shared" ref="L50:L71" si="19">SQRT(K50)</f>
        <v>0</v>
      </c>
      <c r="M50" s="11" t="str">
        <f>IF(K50&gt;0,2*$B$8*G50*I50*10^-9/K50/3600," ")</f>
        <v xml:space="preserve"> </v>
      </c>
    </row>
    <row r="51" spans="1:13" x14ac:dyDescent="0.25">
      <c r="A51" s="5"/>
      <c r="B51" s="87"/>
      <c r="C51" s="65"/>
      <c r="D51" s="76"/>
      <c r="E51" s="77"/>
      <c r="F51" s="78"/>
      <c r="G51" s="9">
        <f t="shared" si="14"/>
        <v>0</v>
      </c>
      <c r="H51" s="10">
        <f t="shared" si="15"/>
        <v>0</v>
      </c>
      <c r="I51" s="9">
        <f t="shared" si="16"/>
        <v>0</v>
      </c>
      <c r="J51" s="10">
        <f t="shared" si="17"/>
        <v>0</v>
      </c>
      <c r="K51" s="9">
        <f t="shared" si="18"/>
        <v>0</v>
      </c>
      <c r="L51" s="10">
        <f t="shared" si="19"/>
        <v>0</v>
      </c>
      <c r="M51" s="11" t="str">
        <f t="shared" ref="M51:M71" si="20">IF(K51&gt;0,2*$B$8*G51*I51*10^-9/K51/3600," ")</f>
        <v xml:space="preserve"> </v>
      </c>
    </row>
    <row r="52" spans="1:13" x14ac:dyDescent="0.25">
      <c r="A52" s="5"/>
      <c r="B52" s="87"/>
      <c r="C52" s="65"/>
      <c r="D52" s="76"/>
      <c r="E52" s="77"/>
      <c r="F52" s="78"/>
      <c r="G52" s="9">
        <f t="shared" si="14"/>
        <v>0</v>
      </c>
      <c r="H52" s="10">
        <f t="shared" si="15"/>
        <v>0</v>
      </c>
      <c r="I52" s="9">
        <f t="shared" si="16"/>
        <v>0</v>
      </c>
      <c r="J52" s="10">
        <f t="shared" si="17"/>
        <v>0</v>
      </c>
      <c r="K52" s="9">
        <f t="shared" si="18"/>
        <v>0</v>
      </c>
      <c r="L52" s="10">
        <f t="shared" si="19"/>
        <v>0</v>
      </c>
      <c r="M52" s="11" t="str">
        <f t="shared" si="20"/>
        <v xml:space="preserve"> </v>
      </c>
    </row>
    <row r="53" spans="1:13" x14ac:dyDescent="0.25">
      <c r="A53" s="5"/>
      <c r="B53" s="87"/>
      <c r="C53" s="65"/>
      <c r="D53" s="76"/>
      <c r="E53" s="77"/>
      <c r="F53" s="78"/>
      <c r="G53" s="9">
        <f t="shared" si="14"/>
        <v>0</v>
      </c>
      <c r="H53" s="10">
        <f t="shared" si="15"/>
        <v>0</v>
      </c>
      <c r="I53" s="9">
        <f t="shared" si="16"/>
        <v>0</v>
      </c>
      <c r="J53" s="10">
        <f t="shared" si="17"/>
        <v>0</v>
      </c>
      <c r="K53" s="9">
        <f t="shared" si="18"/>
        <v>0</v>
      </c>
      <c r="L53" s="10">
        <f t="shared" si="19"/>
        <v>0</v>
      </c>
      <c r="M53" s="11" t="str">
        <f t="shared" si="20"/>
        <v xml:space="preserve"> </v>
      </c>
    </row>
    <row r="54" spans="1:13" x14ac:dyDescent="0.25">
      <c r="A54" s="5"/>
      <c r="B54" s="87"/>
      <c r="C54" s="65"/>
      <c r="D54" s="76"/>
      <c r="E54" s="77"/>
      <c r="F54" s="78"/>
      <c r="G54" s="9">
        <f t="shared" si="14"/>
        <v>0</v>
      </c>
      <c r="H54" s="10">
        <f t="shared" si="15"/>
        <v>0</v>
      </c>
      <c r="I54" s="9">
        <f t="shared" si="16"/>
        <v>0</v>
      </c>
      <c r="J54" s="10">
        <f t="shared" si="17"/>
        <v>0</v>
      </c>
      <c r="K54" s="9">
        <f t="shared" si="18"/>
        <v>0</v>
      </c>
      <c r="L54" s="10">
        <f t="shared" si="19"/>
        <v>0</v>
      </c>
      <c r="M54" s="11" t="str">
        <f t="shared" si="20"/>
        <v xml:space="preserve"> </v>
      </c>
    </row>
    <row r="55" spans="1:13" x14ac:dyDescent="0.25">
      <c r="A55" s="5"/>
      <c r="B55" s="87"/>
      <c r="C55" s="65"/>
      <c r="D55" s="76"/>
      <c r="E55" s="77"/>
      <c r="F55" s="78"/>
      <c r="G55" s="9">
        <f t="shared" si="14"/>
        <v>0</v>
      </c>
      <c r="H55" s="10">
        <f t="shared" si="15"/>
        <v>0</v>
      </c>
      <c r="I55" s="9">
        <f t="shared" si="16"/>
        <v>0</v>
      </c>
      <c r="J55" s="10">
        <f t="shared" si="17"/>
        <v>0</v>
      </c>
      <c r="K55" s="9">
        <f t="shared" si="18"/>
        <v>0</v>
      </c>
      <c r="L55" s="10">
        <f t="shared" si="19"/>
        <v>0</v>
      </c>
      <c r="M55" s="11" t="str">
        <f t="shared" si="20"/>
        <v xml:space="preserve"> </v>
      </c>
    </row>
    <row r="56" spans="1:13" x14ac:dyDescent="0.25">
      <c r="A56" s="5"/>
      <c r="B56" s="87"/>
      <c r="C56" s="65"/>
      <c r="D56" s="76"/>
      <c r="E56" s="77"/>
      <c r="F56" s="78"/>
      <c r="G56" s="9">
        <f t="shared" si="14"/>
        <v>0</v>
      </c>
      <c r="H56" s="10">
        <f t="shared" si="15"/>
        <v>0</v>
      </c>
      <c r="I56" s="9">
        <f t="shared" si="16"/>
        <v>0</v>
      </c>
      <c r="J56" s="10">
        <f t="shared" si="17"/>
        <v>0</v>
      </c>
      <c r="K56" s="9">
        <f t="shared" si="18"/>
        <v>0</v>
      </c>
      <c r="L56" s="10">
        <f t="shared" si="19"/>
        <v>0</v>
      </c>
      <c r="M56" s="11" t="str">
        <f t="shared" si="20"/>
        <v xml:space="preserve"> </v>
      </c>
    </row>
    <row r="57" spans="1:13" x14ac:dyDescent="0.25">
      <c r="A57" s="5"/>
      <c r="B57" s="87"/>
      <c r="C57" s="65"/>
      <c r="D57" s="76"/>
      <c r="E57" s="77"/>
      <c r="F57" s="78"/>
      <c r="G57" s="9">
        <f t="shared" si="14"/>
        <v>0</v>
      </c>
      <c r="H57" s="10">
        <f t="shared" si="15"/>
        <v>0</v>
      </c>
      <c r="I57" s="9">
        <f t="shared" si="16"/>
        <v>0</v>
      </c>
      <c r="J57" s="10">
        <f t="shared" si="17"/>
        <v>0</v>
      </c>
      <c r="K57" s="9">
        <f t="shared" si="18"/>
        <v>0</v>
      </c>
      <c r="L57" s="10">
        <f t="shared" si="19"/>
        <v>0</v>
      </c>
      <c r="M57" s="11" t="str">
        <f t="shared" si="20"/>
        <v xml:space="preserve"> </v>
      </c>
    </row>
    <row r="58" spans="1:13" x14ac:dyDescent="0.25">
      <c r="A58" s="5"/>
      <c r="B58" s="87"/>
      <c r="C58" s="65"/>
      <c r="D58" s="77"/>
      <c r="E58" s="77"/>
      <c r="F58" s="78"/>
      <c r="G58" s="9">
        <f t="shared" si="14"/>
        <v>0</v>
      </c>
      <c r="H58" s="10">
        <f t="shared" si="15"/>
        <v>0</v>
      </c>
      <c r="I58" s="9">
        <f t="shared" si="16"/>
        <v>0</v>
      </c>
      <c r="J58" s="10">
        <f t="shared" si="17"/>
        <v>0</v>
      </c>
      <c r="K58" s="9">
        <f t="shared" si="18"/>
        <v>0</v>
      </c>
      <c r="L58" s="10">
        <f t="shared" si="19"/>
        <v>0</v>
      </c>
      <c r="M58" s="11" t="str">
        <f t="shared" si="20"/>
        <v xml:space="preserve"> </v>
      </c>
    </row>
    <row r="59" spans="1:13" x14ac:dyDescent="0.25">
      <c r="A59" s="5"/>
      <c r="B59" s="87"/>
      <c r="C59" s="65"/>
      <c r="D59" s="77"/>
      <c r="E59" s="77"/>
      <c r="F59" s="78"/>
      <c r="G59" s="9">
        <f t="shared" si="14"/>
        <v>0</v>
      </c>
      <c r="H59" s="10">
        <f t="shared" si="15"/>
        <v>0</v>
      </c>
      <c r="I59" s="9">
        <f t="shared" si="16"/>
        <v>0</v>
      </c>
      <c r="J59" s="10">
        <f t="shared" si="17"/>
        <v>0</v>
      </c>
      <c r="K59" s="9">
        <f t="shared" si="18"/>
        <v>0</v>
      </c>
      <c r="L59" s="10">
        <f t="shared" si="19"/>
        <v>0</v>
      </c>
      <c r="M59" s="11" t="str">
        <f t="shared" si="20"/>
        <v xml:space="preserve"> </v>
      </c>
    </row>
    <row r="60" spans="1:13" x14ac:dyDescent="0.25">
      <c r="A60" s="5"/>
      <c r="B60" s="87"/>
      <c r="C60" s="65"/>
      <c r="D60" s="77"/>
      <c r="E60" s="77"/>
      <c r="F60" s="78"/>
      <c r="G60" s="9">
        <f t="shared" si="14"/>
        <v>0</v>
      </c>
      <c r="H60" s="10">
        <f t="shared" si="15"/>
        <v>0</v>
      </c>
      <c r="I60" s="9">
        <f t="shared" si="16"/>
        <v>0</v>
      </c>
      <c r="J60" s="10">
        <f t="shared" si="17"/>
        <v>0</v>
      </c>
      <c r="K60" s="9">
        <f t="shared" si="18"/>
        <v>0</v>
      </c>
      <c r="L60" s="10">
        <f t="shared" si="19"/>
        <v>0</v>
      </c>
      <c r="M60" s="11" t="str">
        <f t="shared" si="20"/>
        <v xml:space="preserve"> </v>
      </c>
    </row>
    <row r="61" spans="1:13" x14ac:dyDescent="0.25">
      <c r="A61" s="5"/>
      <c r="B61" s="87"/>
      <c r="C61" s="65"/>
      <c r="D61" s="77"/>
      <c r="E61" s="77"/>
      <c r="F61" s="78"/>
      <c r="G61" s="9">
        <f t="shared" si="14"/>
        <v>0</v>
      </c>
      <c r="H61" s="10">
        <f t="shared" si="15"/>
        <v>0</v>
      </c>
      <c r="I61" s="9">
        <f t="shared" si="16"/>
        <v>0</v>
      </c>
      <c r="J61" s="10">
        <f t="shared" si="17"/>
        <v>0</v>
      </c>
      <c r="K61" s="9">
        <f t="shared" si="18"/>
        <v>0</v>
      </c>
      <c r="L61" s="10">
        <f t="shared" si="19"/>
        <v>0</v>
      </c>
      <c r="M61" s="11" t="str">
        <f t="shared" si="20"/>
        <v xml:space="preserve"> </v>
      </c>
    </row>
    <row r="62" spans="1:13" x14ac:dyDescent="0.25">
      <c r="A62" s="5"/>
      <c r="B62" s="87"/>
      <c r="C62" s="65"/>
      <c r="D62" s="77"/>
      <c r="E62" s="77"/>
      <c r="F62" s="78"/>
      <c r="G62" s="9">
        <f t="shared" si="14"/>
        <v>0</v>
      </c>
      <c r="H62" s="10">
        <f t="shared" si="15"/>
        <v>0</v>
      </c>
      <c r="I62" s="9">
        <f t="shared" si="16"/>
        <v>0</v>
      </c>
      <c r="J62" s="10">
        <f t="shared" si="17"/>
        <v>0</v>
      </c>
      <c r="K62" s="9">
        <f t="shared" si="18"/>
        <v>0</v>
      </c>
      <c r="L62" s="10">
        <f t="shared" si="19"/>
        <v>0</v>
      </c>
      <c r="M62" s="11" t="str">
        <f t="shared" si="20"/>
        <v xml:space="preserve"> </v>
      </c>
    </row>
    <row r="63" spans="1:13" x14ac:dyDescent="0.25">
      <c r="A63" s="5"/>
      <c r="B63" s="87"/>
      <c r="C63" s="65"/>
      <c r="D63" s="77"/>
      <c r="E63" s="77"/>
      <c r="F63" s="78"/>
      <c r="G63" s="9">
        <f t="shared" si="14"/>
        <v>0</v>
      </c>
      <c r="H63" s="10">
        <f t="shared" si="15"/>
        <v>0</v>
      </c>
      <c r="I63" s="9">
        <f t="shared" si="16"/>
        <v>0</v>
      </c>
      <c r="J63" s="10">
        <f t="shared" si="17"/>
        <v>0</v>
      </c>
      <c r="K63" s="9">
        <f t="shared" si="18"/>
        <v>0</v>
      </c>
      <c r="L63" s="10">
        <f t="shared" si="19"/>
        <v>0</v>
      </c>
      <c r="M63" s="11" t="str">
        <f t="shared" si="20"/>
        <v xml:space="preserve"> </v>
      </c>
    </row>
    <row r="64" spans="1:13" x14ac:dyDescent="0.25">
      <c r="A64" s="5"/>
      <c r="B64" s="87"/>
      <c r="C64" s="65"/>
      <c r="D64" s="77"/>
      <c r="E64" s="77"/>
      <c r="F64" s="78"/>
      <c r="G64" s="9">
        <f t="shared" si="14"/>
        <v>0</v>
      </c>
      <c r="H64" s="10">
        <f t="shared" si="15"/>
        <v>0</v>
      </c>
      <c r="I64" s="9">
        <f t="shared" si="16"/>
        <v>0</v>
      </c>
      <c r="J64" s="10">
        <f t="shared" si="17"/>
        <v>0</v>
      </c>
      <c r="K64" s="9">
        <f t="shared" si="18"/>
        <v>0</v>
      </c>
      <c r="L64" s="10">
        <f t="shared" si="19"/>
        <v>0</v>
      </c>
      <c r="M64" s="11" t="str">
        <f t="shared" si="20"/>
        <v xml:space="preserve"> </v>
      </c>
    </row>
    <row r="65" spans="1:13" x14ac:dyDescent="0.25">
      <c r="A65" s="5"/>
      <c r="B65" s="87"/>
      <c r="C65" s="65"/>
      <c r="D65" s="77"/>
      <c r="E65" s="77"/>
      <c r="F65" s="78"/>
      <c r="G65" s="9">
        <f t="shared" si="14"/>
        <v>0</v>
      </c>
      <c r="H65" s="10">
        <f t="shared" si="15"/>
        <v>0</v>
      </c>
      <c r="I65" s="9">
        <f t="shared" si="16"/>
        <v>0</v>
      </c>
      <c r="J65" s="10">
        <f t="shared" si="17"/>
        <v>0</v>
      </c>
      <c r="K65" s="9">
        <f t="shared" si="18"/>
        <v>0</v>
      </c>
      <c r="L65" s="10">
        <f t="shared" si="19"/>
        <v>0</v>
      </c>
      <c r="M65" s="11" t="str">
        <f t="shared" si="20"/>
        <v xml:space="preserve"> </v>
      </c>
    </row>
    <row r="66" spans="1:13" x14ac:dyDescent="0.25">
      <c r="A66" s="5"/>
      <c r="B66" s="87"/>
      <c r="C66" s="65"/>
      <c r="D66" s="77"/>
      <c r="E66" s="77"/>
      <c r="F66" s="78"/>
      <c r="G66" s="9">
        <f t="shared" si="14"/>
        <v>0</v>
      </c>
      <c r="H66" s="10">
        <f t="shared" si="15"/>
        <v>0</v>
      </c>
      <c r="I66" s="9">
        <f t="shared" si="16"/>
        <v>0</v>
      </c>
      <c r="J66" s="10">
        <f t="shared" si="17"/>
        <v>0</v>
      </c>
      <c r="K66" s="9">
        <f t="shared" si="18"/>
        <v>0</v>
      </c>
      <c r="L66" s="10">
        <f t="shared" si="19"/>
        <v>0</v>
      </c>
      <c r="M66" s="11" t="str">
        <f t="shared" si="20"/>
        <v xml:space="preserve"> </v>
      </c>
    </row>
    <row r="67" spans="1:13" x14ac:dyDescent="0.25">
      <c r="A67" s="5"/>
      <c r="B67" s="87"/>
      <c r="C67" s="65"/>
      <c r="D67" s="77"/>
      <c r="E67" s="77"/>
      <c r="F67" s="78"/>
      <c r="G67" s="9">
        <f t="shared" si="14"/>
        <v>0</v>
      </c>
      <c r="H67" s="10">
        <f t="shared" si="15"/>
        <v>0</v>
      </c>
      <c r="I67" s="9">
        <f t="shared" si="16"/>
        <v>0</v>
      </c>
      <c r="J67" s="10">
        <f t="shared" si="17"/>
        <v>0</v>
      </c>
      <c r="K67" s="9">
        <f t="shared" si="18"/>
        <v>0</v>
      </c>
      <c r="L67" s="10">
        <f t="shared" si="19"/>
        <v>0</v>
      </c>
      <c r="M67" s="11" t="str">
        <f t="shared" si="20"/>
        <v xml:space="preserve"> </v>
      </c>
    </row>
    <row r="68" spans="1:13" x14ac:dyDescent="0.25">
      <c r="A68" s="5"/>
      <c r="B68" s="87"/>
      <c r="C68" s="65"/>
      <c r="D68" s="77"/>
      <c r="E68" s="77"/>
      <c r="F68" s="78"/>
      <c r="G68" s="9">
        <f t="shared" si="14"/>
        <v>0</v>
      </c>
      <c r="H68" s="10">
        <f t="shared" si="15"/>
        <v>0</v>
      </c>
      <c r="I68" s="9">
        <f t="shared" si="16"/>
        <v>0</v>
      </c>
      <c r="J68" s="10">
        <f t="shared" si="17"/>
        <v>0</v>
      </c>
      <c r="K68" s="9">
        <f t="shared" si="18"/>
        <v>0</v>
      </c>
      <c r="L68" s="10">
        <f t="shared" si="19"/>
        <v>0</v>
      </c>
      <c r="M68" s="11" t="str">
        <f t="shared" si="20"/>
        <v xml:space="preserve"> </v>
      </c>
    </row>
    <row r="69" spans="1:13" x14ac:dyDescent="0.25">
      <c r="A69" s="5"/>
      <c r="B69" s="87"/>
      <c r="C69" s="65"/>
      <c r="D69" s="77"/>
      <c r="E69" s="77"/>
      <c r="F69" s="78"/>
      <c r="G69" s="9">
        <f t="shared" si="14"/>
        <v>0</v>
      </c>
      <c r="H69" s="10">
        <f t="shared" si="15"/>
        <v>0</v>
      </c>
      <c r="I69" s="9">
        <f t="shared" si="16"/>
        <v>0</v>
      </c>
      <c r="J69" s="10">
        <f t="shared" si="17"/>
        <v>0</v>
      </c>
      <c r="K69" s="9">
        <f t="shared" si="18"/>
        <v>0</v>
      </c>
      <c r="L69" s="10">
        <f t="shared" si="19"/>
        <v>0</v>
      </c>
      <c r="M69" s="11" t="str">
        <f t="shared" si="20"/>
        <v xml:space="preserve"> </v>
      </c>
    </row>
    <row r="70" spans="1:13" x14ac:dyDescent="0.25">
      <c r="A70" s="5"/>
      <c r="B70" s="87"/>
      <c r="C70" s="65"/>
      <c r="D70" s="77"/>
      <c r="E70" s="77"/>
      <c r="F70" s="78"/>
      <c r="G70" s="9">
        <f t="shared" si="14"/>
        <v>0</v>
      </c>
      <c r="H70" s="10">
        <f t="shared" si="15"/>
        <v>0</v>
      </c>
      <c r="I70" s="9">
        <f t="shared" si="16"/>
        <v>0</v>
      </c>
      <c r="J70" s="10">
        <f t="shared" si="17"/>
        <v>0</v>
      </c>
      <c r="K70" s="9">
        <f t="shared" si="18"/>
        <v>0</v>
      </c>
      <c r="L70" s="10">
        <f t="shared" si="19"/>
        <v>0</v>
      </c>
      <c r="M70" s="11" t="str">
        <f t="shared" si="20"/>
        <v xml:space="preserve"> </v>
      </c>
    </row>
    <row r="71" spans="1:13" x14ac:dyDescent="0.25">
      <c r="A71" s="5"/>
      <c r="B71" s="87"/>
      <c r="C71" s="65"/>
      <c r="D71" s="77"/>
      <c r="E71" s="77"/>
      <c r="F71" s="78"/>
      <c r="G71" s="9">
        <f t="shared" si="14"/>
        <v>0</v>
      </c>
      <c r="H71" s="10">
        <f t="shared" si="15"/>
        <v>0</v>
      </c>
      <c r="I71" s="9">
        <f t="shared" si="16"/>
        <v>0</v>
      </c>
      <c r="J71" s="10">
        <f t="shared" si="17"/>
        <v>0</v>
      </c>
      <c r="K71" s="9">
        <f t="shared" si="18"/>
        <v>0</v>
      </c>
      <c r="L71" s="10">
        <f t="shared" si="19"/>
        <v>0</v>
      </c>
      <c r="M71" s="11" t="str">
        <f t="shared" si="20"/>
        <v xml:space="preserve"> </v>
      </c>
    </row>
    <row r="72" spans="1:13" x14ac:dyDescent="0.25">
      <c r="A72" s="5"/>
      <c r="B72" s="87"/>
      <c r="C72" s="65"/>
      <c r="D72" s="72"/>
      <c r="E72" s="72"/>
      <c r="F72" s="73"/>
      <c r="G72" s="9">
        <f t="shared" ref="G72:G77" si="21">HEX2DEC(D72)/$B$10</f>
        <v>0</v>
      </c>
      <c r="H72" s="10">
        <f t="shared" ref="H72:H77" si="22">SQRT(G72)</f>
        <v>0</v>
      </c>
      <c r="I72" s="9">
        <f t="shared" ref="I72:I77" si="23">HEX2DEC(E72)/$B$10</f>
        <v>0</v>
      </c>
      <c r="J72" s="10">
        <f t="shared" ref="J72:J77" si="24">SQRT(I72)</f>
        <v>0</v>
      </c>
      <c r="K72" s="9">
        <f t="shared" ref="K72:K77" si="25">HEX2DEC(F72)/$B$10</f>
        <v>0</v>
      </c>
      <c r="L72" s="10">
        <f t="shared" ref="L72:L77" si="26">SQRT(K72)</f>
        <v>0</v>
      </c>
      <c r="M72" s="11" t="str">
        <f t="shared" ref="M72:M77" si="27">IF(K72&gt;0,2*$B$8*G72*I72*10^-9/K72/3600," ")</f>
        <v xml:space="preserve"> </v>
      </c>
    </row>
    <row r="73" spans="1:13" x14ac:dyDescent="0.25">
      <c r="A73" s="5"/>
      <c r="B73" s="87"/>
      <c r="C73" s="65"/>
      <c r="D73" s="72"/>
      <c r="E73" s="72"/>
      <c r="F73" s="73"/>
      <c r="G73" s="9">
        <f t="shared" si="21"/>
        <v>0</v>
      </c>
      <c r="H73" s="10">
        <f t="shared" si="22"/>
        <v>0</v>
      </c>
      <c r="I73" s="9">
        <f t="shared" si="23"/>
        <v>0</v>
      </c>
      <c r="J73" s="10">
        <f t="shared" si="24"/>
        <v>0</v>
      </c>
      <c r="K73" s="9">
        <f t="shared" si="25"/>
        <v>0</v>
      </c>
      <c r="L73" s="10">
        <f t="shared" si="26"/>
        <v>0</v>
      </c>
      <c r="M73" s="11" t="str">
        <f t="shared" si="27"/>
        <v xml:space="preserve"> </v>
      </c>
    </row>
    <row r="74" spans="1:13" x14ac:dyDescent="0.25">
      <c r="A74" s="5"/>
      <c r="B74" s="87"/>
      <c r="C74" s="65"/>
      <c r="D74" s="72"/>
      <c r="E74" s="72"/>
      <c r="F74" s="73"/>
      <c r="G74" s="9">
        <f t="shared" si="21"/>
        <v>0</v>
      </c>
      <c r="H74" s="10">
        <f t="shared" si="22"/>
        <v>0</v>
      </c>
      <c r="I74" s="9">
        <f t="shared" si="23"/>
        <v>0</v>
      </c>
      <c r="J74" s="10">
        <f t="shared" si="24"/>
        <v>0</v>
      </c>
      <c r="K74" s="9">
        <f t="shared" si="25"/>
        <v>0</v>
      </c>
      <c r="L74" s="10">
        <f t="shared" si="26"/>
        <v>0</v>
      </c>
      <c r="M74" s="11" t="str">
        <f t="shared" si="27"/>
        <v xml:space="preserve"> </v>
      </c>
    </row>
    <row r="75" spans="1:13" x14ac:dyDescent="0.25">
      <c r="A75" s="5"/>
      <c r="B75" s="87"/>
      <c r="C75" s="65"/>
      <c r="D75" s="72"/>
      <c r="E75" s="72"/>
      <c r="F75" s="73"/>
      <c r="G75" s="9">
        <f t="shared" si="21"/>
        <v>0</v>
      </c>
      <c r="H75" s="10">
        <f t="shared" si="22"/>
        <v>0</v>
      </c>
      <c r="I75" s="9">
        <f t="shared" si="23"/>
        <v>0</v>
      </c>
      <c r="J75" s="10">
        <f t="shared" si="24"/>
        <v>0</v>
      </c>
      <c r="K75" s="9">
        <f t="shared" si="25"/>
        <v>0</v>
      </c>
      <c r="L75" s="10">
        <f t="shared" si="26"/>
        <v>0</v>
      </c>
      <c r="M75" s="11" t="str">
        <f t="shared" si="27"/>
        <v xml:space="preserve"> </v>
      </c>
    </row>
    <row r="76" spans="1:13" x14ac:dyDescent="0.25">
      <c r="A76" s="5"/>
      <c r="B76" s="87"/>
      <c r="C76" s="65"/>
      <c r="D76" s="79"/>
      <c r="E76" s="72"/>
      <c r="F76" s="73"/>
      <c r="G76" s="9">
        <f t="shared" si="21"/>
        <v>0</v>
      </c>
      <c r="H76" s="10">
        <f t="shared" si="22"/>
        <v>0</v>
      </c>
      <c r="I76" s="9">
        <f t="shared" si="23"/>
        <v>0</v>
      </c>
      <c r="J76" s="10">
        <f t="shared" si="24"/>
        <v>0</v>
      </c>
      <c r="K76" s="9">
        <f t="shared" si="25"/>
        <v>0</v>
      </c>
      <c r="L76" s="10">
        <f t="shared" si="26"/>
        <v>0</v>
      </c>
      <c r="M76" s="11" t="str">
        <f t="shared" si="27"/>
        <v xml:space="preserve"> </v>
      </c>
    </row>
    <row r="77" spans="1:13" ht="13.8" thickBot="1" x14ac:dyDescent="0.3">
      <c r="A77" s="5"/>
      <c r="B77" s="88"/>
      <c r="C77" s="65"/>
      <c r="D77" s="72"/>
      <c r="E77" s="72"/>
      <c r="F77" s="73"/>
      <c r="G77" s="60">
        <f t="shared" si="21"/>
        <v>0</v>
      </c>
      <c r="H77" s="10">
        <f t="shared" si="22"/>
        <v>0</v>
      </c>
      <c r="I77" s="9">
        <f t="shared" si="23"/>
        <v>0</v>
      </c>
      <c r="J77" s="10">
        <f t="shared" si="24"/>
        <v>0</v>
      </c>
      <c r="K77" s="9">
        <f t="shared" si="25"/>
        <v>0</v>
      </c>
      <c r="L77" s="10">
        <f t="shared" si="26"/>
        <v>0</v>
      </c>
      <c r="M77" s="61" t="str">
        <f t="shared" si="27"/>
        <v xml:space="preserve"> </v>
      </c>
    </row>
    <row r="78" spans="1:13" ht="13.8" thickBot="1" x14ac:dyDescent="0.3">
      <c r="A78" s="44" t="s">
        <v>66</v>
      </c>
      <c r="B78" s="62" t="s">
        <v>27</v>
      </c>
      <c r="C78" s="63" t="s">
        <v>29</v>
      </c>
      <c r="D78" s="48" t="s">
        <v>67</v>
      </c>
      <c r="E78" s="48" t="s">
        <v>73</v>
      </c>
      <c r="F78" s="63" t="s">
        <v>69</v>
      </c>
      <c r="G78" s="48" t="s">
        <v>13</v>
      </c>
      <c r="H78" s="49" t="s">
        <v>18</v>
      </c>
      <c r="I78" s="48" t="s">
        <v>49</v>
      </c>
      <c r="J78" s="49" t="s">
        <v>50</v>
      </c>
      <c r="K78" s="48" t="s">
        <v>17</v>
      </c>
      <c r="L78" s="49" t="s">
        <v>20</v>
      </c>
      <c r="M78" s="50" t="s">
        <v>40</v>
      </c>
    </row>
    <row r="79" spans="1:13" x14ac:dyDescent="0.25">
      <c r="A79" s="43"/>
      <c r="B79" s="81"/>
      <c r="C79" s="64"/>
      <c r="D79" s="68"/>
      <c r="E79" s="69"/>
      <c r="F79" s="70"/>
      <c r="G79" s="39">
        <f t="shared" ref="G79:G85" si="28">HEX2DEC(D79)/$B$10</f>
        <v>0</v>
      </c>
      <c r="H79" s="40">
        <f t="shared" ref="H79:H85" si="29">SQRT(G79)</f>
        <v>0</v>
      </c>
      <c r="I79" s="39">
        <f t="shared" ref="I79:I85" si="30">HEX2DEC(E79)/$B$10</f>
        <v>0</v>
      </c>
      <c r="J79" s="40">
        <f t="shared" ref="J79:J85" si="31">SQRT(I79)</f>
        <v>0</v>
      </c>
      <c r="K79" s="39">
        <f t="shared" ref="K79:K85" si="32">HEX2DEC(F79)/$B$10</f>
        <v>0</v>
      </c>
      <c r="L79" s="40">
        <f t="shared" ref="L79:L85" si="33">SQRT(K79)</f>
        <v>0</v>
      </c>
      <c r="M79" s="41" t="str">
        <f t="shared" ref="M79:M85" si="34">IF(K79&gt;0,2*$B$8*G79*I79*10^-9/K79/3600," ")</f>
        <v xml:space="preserve"> </v>
      </c>
    </row>
    <row r="80" spans="1:13" x14ac:dyDescent="0.25">
      <c r="A80" s="5"/>
      <c r="B80" s="82"/>
      <c r="C80" s="67"/>
      <c r="D80" s="71"/>
      <c r="E80" s="72"/>
      <c r="F80" s="73"/>
      <c r="G80" s="9">
        <f t="shared" si="28"/>
        <v>0</v>
      </c>
      <c r="H80" s="10">
        <f t="shared" si="29"/>
        <v>0</v>
      </c>
      <c r="I80" s="9">
        <f t="shared" si="30"/>
        <v>0</v>
      </c>
      <c r="J80" s="10">
        <f t="shared" si="31"/>
        <v>0</v>
      </c>
      <c r="K80" s="9">
        <f t="shared" si="32"/>
        <v>0</v>
      </c>
      <c r="L80" s="10">
        <f t="shared" si="33"/>
        <v>0</v>
      </c>
      <c r="M80" s="11" t="str">
        <f t="shared" si="34"/>
        <v xml:space="preserve"> </v>
      </c>
    </row>
    <row r="81" spans="1:13" x14ac:dyDescent="0.25">
      <c r="A81" s="5"/>
      <c r="B81" s="82"/>
      <c r="C81" s="67"/>
      <c r="D81" s="71"/>
      <c r="E81" s="72"/>
      <c r="F81" s="73"/>
      <c r="G81" s="9">
        <f t="shared" si="28"/>
        <v>0</v>
      </c>
      <c r="H81" s="10">
        <f t="shared" si="29"/>
        <v>0</v>
      </c>
      <c r="I81" s="9">
        <f t="shared" si="30"/>
        <v>0</v>
      </c>
      <c r="J81" s="10">
        <f t="shared" si="31"/>
        <v>0</v>
      </c>
      <c r="K81" s="9">
        <f t="shared" si="32"/>
        <v>0</v>
      </c>
      <c r="L81" s="10">
        <f t="shared" si="33"/>
        <v>0</v>
      </c>
      <c r="M81" s="11" t="str">
        <f t="shared" si="34"/>
        <v xml:space="preserve"> </v>
      </c>
    </row>
    <row r="82" spans="1:13" x14ac:dyDescent="0.25">
      <c r="A82" s="5"/>
      <c r="B82" s="82"/>
      <c r="C82" s="67"/>
      <c r="D82" s="71"/>
      <c r="E82" s="72"/>
      <c r="F82" s="73"/>
      <c r="G82" s="9">
        <f t="shared" si="28"/>
        <v>0</v>
      </c>
      <c r="H82" s="10">
        <f t="shared" si="29"/>
        <v>0</v>
      </c>
      <c r="I82" s="9">
        <f t="shared" si="30"/>
        <v>0</v>
      </c>
      <c r="J82" s="10">
        <f t="shared" si="31"/>
        <v>0</v>
      </c>
      <c r="K82" s="9">
        <f t="shared" si="32"/>
        <v>0</v>
      </c>
      <c r="L82" s="10">
        <f t="shared" si="33"/>
        <v>0</v>
      </c>
      <c r="M82" s="11" t="str">
        <f t="shared" si="34"/>
        <v xml:space="preserve"> </v>
      </c>
    </row>
    <row r="83" spans="1:13" x14ac:dyDescent="0.25">
      <c r="A83" s="5"/>
      <c r="B83" s="82"/>
      <c r="C83" s="67"/>
      <c r="D83" s="71"/>
      <c r="E83" s="72"/>
      <c r="F83" s="78"/>
      <c r="G83" s="9">
        <f t="shared" si="28"/>
        <v>0</v>
      </c>
      <c r="H83" s="10">
        <f t="shared" si="29"/>
        <v>0</v>
      </c>
      <c r="I83" s="9">
        <f t="shared" si="30"/>
        <v>0</v>
      </c>
      <c r="J83" s="10">
        <f t="shared" si="31"/>
        <v>0</v>
      </c>
      <c r="K83" s="9">
        <f t="shared" si="32"/>
        <v>0</v>
      </c>
      <c r="L83" s="10">
        <f t="shared" si="33"/>
        <v>0</v>
      </c>
      <c r="M83" s="11" t="str">
        <f t="shared" si="34"/>
        <v xml:space="preserve"> </v>
      </c>
    </row>
    <row r="84" spans="1:13" x14ac:dyDescent="0.25">
      <c r="A84" s="5"/>
      <c r="B84" s="82"/>
      <c r="C84" s="67"/>
      <c r="D84" s="71"/>
      <c r="E84" s="72"/>
      <c r="F84" s="73"/>
      <c r="G84" s="9">
        <f t="shared" si="28"/>
        <v>0</v>
      </c>
      <c r="H84" s="10">
        <f t="shared" si="29"/>
        <v>0</v>
      </c>
      <c r="I84" s="9">
        <f t="shared" si="30"/>
        <v>0</v>
      </c>
      <c r="J84" s="10">
        <f t="shared" si="31"/>
        <v>0</v>
      </c>
      <c r="K84" s="9">
        <f t="shared" si="32"/>
        <v>0</v>
      </c>
      <c r="L84" s="10">
        <f t="shared" si="33"/>
        <v>0</v>
      </c>
      <c r="M84" s="11" t="str">
        <f t="shared" si="34"/>
        <v xml:space="preserve"> </v>
      </c>
    </row>
    <row r="85" spans="1:13" x14ac:dyDescent="0.25">
      <c r="A85" s="5"/>
      <c r="B85" s="82"/>
      <c r="C85" s="67"/>
      <c r="D85" s="71"/>
      <c r="E85" s="72"/>
      <c r="F85" s="73"/>
      <c r="G85" s="9">
        <f t="shared" si="28"/>
        <v>0</v>
      </c>
      <c r="H85" s="10">
        <f t="shared" si="29"/>
        <v>0</v>
      </c>
      <c r="I85" s="9">
        <f t="shared" si="30"/>
        <v>0</v>
      </c>
      <c r="J85" s="10">
        <f t="shared" si="31"/>
        <v>0</v>
      </c>
      <c r="K85" s="9">
        <f t="shared" si="32"/>
        <v>0</v>
      </c>
      <c r="L85" s="10">
        <f t="shared" si="33"/>
        <v>0</v>
      </c>
      <c r="M85" s="11" t="str">
        <f t="shared" si="34"/>
        <v xml:space="preserve"> </v>
      </c>
    </row>
    <row r="86" spans="1:13" x14ac:dyDescent="0.25">
      <c r="A86" s="5"/>
      <c r="B86" s="82"/>
      <c r="C86" s="67"/>
      <c r="D86" s="71"/>
      <c r="E86" s="72"/>
      <c r="F86" s="73"/>
      <c r="G86" s="9">
        <f t="shared" ref="G86:G95" si="35">HEX2DEC(D86)/$B$10</f>
        <v>0</v>
      </c>
      <c r="H86" s="10">
        <f t="shared" ref="H86:H95" si="36">SQRT(G86)</f>
        <v>0</v>
      </c>
      <c r="I86" s="9">
        <f t="shared" ref="I86:I95" si="37">HEX2DEC(E86)/$B$10</f>
        <v>0</v>
      </c>
      <c r="J86" s="10">
        <f t="shared" ref="J86:J95" si="38">SQRT(I86)</f>
        <v>0</v>
      </c>
      <c r="K86" s="9">
        <f t="shared" ref="K86:K95" si="39">HEX2DEC(F86)/$B$10</f>
        <v>0</v>
      </c>
      <c r="L86" s="10">
        <f t="shared" ref="L86:L95" si="40">SQRT(K86)</f>
        <v>0</v>
      </c>
      <c r="M86" s="11" t="str">
        <f t="shared" ref="M86:M95" si="41">IF(K86&gt;0,2*$B$8*G86*I86*10^-9/K86/3600," ")</f>
        <v xml:space="preserve"> </v>
      </c>
    </row>
    <row r="87" spans="1:13" x14ac:dyDescent="0.25">
      <c r="A87" s="5"/>
      <c r="B87" s="82"/>
      <c r="C87" s="67"/>
      <c r="D87" s="71"/>
      <c r="E87" s="72"/>
      <c r="F87" s="73"/>
      <c r="G87" s="9">
        <f t="shared" si="35"/>
        <v>0</v>
      </c>
      <c r="H87" s="10">
        <f t="shared" si="36"/>
        <v>0</v>
      </c>
      <c r="I87" s="9">
        <f t="shared" si="37"/>
        <v>0</v>
      </c>
      <c r="J87" s="10">
        <f t="shared" si="38"/>
        <v>0</v>
      </c>
      <c r="K87" s="9">
        <f t="shared" si="39"/>
        <v>0</v>
      </c>
      <c r="L87" s="10">
        <f t="shared" si="40"/>
        <v>0</v>
      </c>
      <c r="M87" s="11" t="str">
        <f t="shared" si="41"/>
        <v xml:space="preserve"> </v>
      </c>
    </row>
    <row r="88" spans="1:13" x14ac:dyDescent="0.25">
      <c r="A88" s="5"/>
      <c r="B88" s="82"/>
      <c r="C88" s="67"/>
      <c r="D88" s="71"/>
      <c r="E88" s="72"/>
      <c r="F88" s="73"/>
      <c r="G88" s="9">
        <f t="shared" si="35"/>
        <v>0</v>
      </c>
      <c r="H88" s="10">
        <f t="shared" si="36"/>
        <v>0</v>
      </c>
      <c r="I88" s="9">
        <f t="shared" si="37"/>
        <v>0</v>
      </c>
      <c r="J88" s="10">
        <f t="shared" si="38"/>
        <v>0</v>
      </c>
      <c r="K88" s="9">
        <f t="shared" si="39"/>
        <v>0</v>
      </c>
      <c r="L88" s="10">
        <f t="shared" si="40"/>
        <v>0</v>
      </c>
      <c r="M88" s="11" t="str">
        <f t="shared" si="41"/>
        <v xml:space="preserve"> </v>
      </c>
    </row>
    <row r="89" spans="1:13" x14ac:dyDescent="0.25">
      <c r="A89" s="5"/>
      <c r="B89" s="82"/>
      <c r="C89" s="67"/>
      <c r="D89" s="71"/>
      <c r="E89" s="72"/>
      <c r="F89" s="78"/>
      <c r="G89" s="9">
        <f t="shared" si="35"/>
        <v>0</v>
      </c>
      <c r="H89" s="10">
        <f t="shared" si="36"/>
        <v>0</v>
      </c>
      <c r="I89" s="9">
        <f t="shared" si="37"/>
        <v>0</v>
      </c>
      <c r="J89" s="10">
        <f t="shared" si="38"/>
        <v>0</v>
      </c>
      <c r="K89" s="9">
        <f t="shared" si="39"/>
        <v>0</v>
      </c>
      <c r="L89" s="10">
        <f t="shared" si="40"/>
        <v>0</v>
      </c>
      <c r="M89" s="11" t="str">
        <f t="shared" si="41"/>
        <v xml:space="preserve"> </v>
      </c>
    </row>
    <row r="90" spans="1:13" x14ac:dyDescent="0.25">
      <c r="A90" s="5"/>
      <c r="B90" s="82"/>
      <c r="C90" s="67"/>
      <c r="D90" s="71"/>
      <c r="E90" s="72"/>
      <c r="F90" s="73"/>
      <c r="G90" s="9">
        <f t="shared" si="35"/>
        <v>0</v>
      </c>
      <c r="H90" s="10">
        <f t="shared" si="36"/>
        <v>0</v>
      </c>
      <c r="I90" s="9">
        <f t="shared" si="37"/>
        <v>0</v>
      </c>
      <c r="J90" s="10">
        <f t="shared" si="38"/>
        <v>0</v>
      </c>
      <c r="K90" s="9">
        <f t="shared" si="39"/>
        <v>0</v>
      </c>
      <c r="L90" s="10">
        <f t="shared" si="40"/>
        <v>0</v>
      </c>
      <c r="M90" s="11" t="str">
        <f t="shared" si="41"/>
        <v xml:space="preserve"> </v>
      </c>
    </row>
    <row r="91" spans="1:13" x14ac:dyDescent="0.25">
      <c r="A91" s="5"/>
      <c r="B91" s="82"/>
      <c r="C91" s="67"/>
      <c r="D91" s="71"/>
      <c r="E91" s="72"/>
      <c r="F91" s="73"/>
      <c r="G91" s="9">
        <f t="shared" si="35"/>
        <v>0</v>
      </c>
      <c r="H91" s="10">
        <f t="shared" si="36"/>
        <v>0</v>
      </c>
      <c r="I91" s="9">
        <f t="shared" si="37"/>
        <v>0</v>
      </c>
      <c r="J91" s="10">
        <f t="shared" si="38"/>
        <v>0</v>
      </c>
      <c r="K91" s="9">
        <f t="shared" si="39"/>
        <v>0</v>
      </c>
      <c r="L91" s="10">
        <f t="shared" si="40"/>
        <v>0</v>
      </c>
      <c r="M91" s="11" t="str">
        <f t="shared" si="41"/>
        <v xml:space="preserve"> </v>
      </c>
    </row>
    <row r="92" spans="1:13" x14ac:dyDescent="0.25">
      <c r="A92" s="5"/>
      <c r="B92" s="82"/>
      <c r="C92" s="67"/>
      <c r="D92" s="71"/>
      <c r="E92" s="72"/>
      <c r="F92" s="73"/>
      <c r="G92" s="9">
        <f t="shared" si="35"/>
        <v>0</v>
      </c>
      <c r="H92" s="10">
        <f t="shared" si="36"/>
        <v>0</v>
      </c>
      <c r="I92" s="9">
        <f t="shared" si="37"/>
        <v>0</v>
      </c>
      <c r="J92" s="10">
        <f t="shared" si="38"/>
        <v>0</v>
      </c>
      <c r="K92" s="9">
        <f t="shared" si="39"/>
        <v>0</v>
      </c>
      <c r="L92" s="10">
        <f t="shared" si="40"/>
        <v>0</v>
      </c>
      <c r="M92" s="11" t="str">
        <f t="shared" si="41"/>
        <v xml:space="preserve"> </v>
      </c>
    </row>
    <row r="93" spans="1:13" x14ac:dyDescent="0.25">
      <c r="A93" s="5"/>
      <c r="B93" s="82"/>
      <c r="C93" s="67"/>
      <c r="D93" s="71"/>
      <c r="E93" s="72"/>
      <c r="F93" s="73"/>
      <c r="G93" s="9">
        <f t="shared" si="35"/>
        <v>0</v>
      </c>
      <c r="H93" s="10">
        <f t="shared" si="36"/>
        <v>0</v>
      </c>
      <c r="I93" s="9">
        <f t="shared" si="37"/>
        <v>0</v>
      </c>
      <c r="J93" s="10">
        <f t="shared" si="38"/>
        <v>0</v>
      </c>
      <c r="K93" s="9">
        <f t="shared" si="39"/>
        <v>0</v>
      </c>
      <c r="L93" s="10">
        <f t="shared" si="40"/>
        <v>0</v>
      </c>
      <c r="M93" s="11" t="str">
        <f t="shared" si="41"/>
        <v xml:space="preserve"> </v>
      </c>
    </row>
    <row r="94" spans="1:13" x14ac:dyDescent="0.25">
      <c r="A94" s="5"/>
      <c r="B94" s="82"/>
      <c r="C94" s="67"/>
      <c r="D94" s="71"/>
      <c r="E94" s="72"/>
      <c r="F94" s="73"/>
      <c r="G94" s="9">
        <f t="shared" si="35"/>
        <v>0</v>
      </c>
      <c r="H94" s="10">
        <f t="shared" si="36"/>
        <v>0</v>
      </c>
      <c r="I94" s="9">
        <f t="shared" si="37"/>
        <v>0</v>
      </c>
      <c r="J94" s="10">
        <f t="shared" si="38"/>
        <v>0</v>
      </c>
      <c r="K94" s="9">
        <f t="shared" si="39"/>
        <v>0</v>
      </c>
      <c r="L94" s="10">
        <f t="shared" si="40"/>
        <v>0</v>
      </c>
      <c r="M94" s="11" t="str">
        <f t="shared" si="41"/>
        <v xml:space="preserve"> </v>
      </c>
    </row>
    <row r="95" spans="1:13" x14ac:dyDescent="0.25">
      <c r="A95" s="5"/>
      <c r="B95" s="82"/>
      <c r="C95" s="67"/>
      <c r="D95" s="71"/>
      <c r="E95" s="72"/>
      <c r="F95" s="73"/>
      <c r="G95" s="9">
        <f t="shared" si="35"/>
        <v>0</v>
      </c>
      <c r="H95" s="10">
        <f t="shared" si="36"/>
        <v>0</v>
      </c>
      <c r="I95" s="9">
        <f t="shared" si="37"/>
        <v>0</v>
      </c>
      <c r="J95" s="10">
        <f t="shared" si="38"/>
        <v>0</v>
      </c>
      <c r="K95" s="9">
        <f t="shared" si="39"/>
        <v>0</v>
      </c>
      <c r="L95" s="10">
        <f t="shared" si="40"/>
        <v>0</v>
      </c>
      <c r="M95" s="11" t="str">
        <f t="shared" si="41"/>
        <v xml:space="preserve"> </v>
      </c>
    </row>
    <row r="96" spans="1:13" x14ac:dyDescent="0.25">
      <c r="A96" s="5"/>
      <c r="B96" s="82"/>
      <c r="C96" s="67"/>
      <c r="D96" s="71"/>
      <c r="E96" s="72"/>
      <c r="F96" s="73"/>
      <c r="G96" s="9">
        <f t="shared" ref="G96:G106" si="42">HEX2DEC(D96)/$B$10</f>
        <v>0</v>
      </c>
      <c r="H96" s="10">
        <f t="shared" ref="H96:H106" si="43">SQRT(G96)</f>
        <v>0</v>
      </c>
      <c r="I96" s="9">
        <f t="shared" ref="I96:I106" si="44">HEX2DEC(E96)/$B$10</f>
        <v>0</v>
      </c>
      <c r="J96" s="10">
        <f t="shared" ref="J96:J106" si="45">SQRT(I96)</f>
        <v>0</v>
      </c>
      <c r="K96" s="9">
        <f t="shared" ref="K96:K106" si="46">HEX2DEC(F96)/$B$10</f>
        <v>0</v>
      </c>
      <c r="L96" s="10">
        <f t="shared" ref="L96:L106" si="47">SQRT(K96)</f>
        <v>0</v>
      </c>
      <c r="M96" s="11" t="str">
        <f t="shared" ref="M96:M106" si="48">IF(K96&gt;0,2*$B$8*G96*I96*10^-9/K96/3600," ")</f>
        <v xml:space="preserve"> </v>
      </c>
    </row>
    <row r="97" spans="1:13" x14ac:dyDescent="0.25">
      <c r="A97" s="5"/>
      <c r="B97" s="82"/>
      <c r="C97" s="67"/>
      <c r="D97" s="71"/>
      <c r="E97" s="72"/>
      <c r="F97" s="73"/>
      <c r="G97" s="9">
        <f t="shared" si="42"/>
        <v>0</v>
      </c>
      <c r="H97" s="10">
        <f t="shared" si="43"/>
        <v>0</v>
      </c>
      <c r="I97" s="9">
        <f t="shared" si="44"/>
        <v>0</v>
      </c>
      <c r="J97" s="10">
        <f t="shared" si="45"/>
        <v>0</v>
      </c>
      <c r="K97" s="9">
        <f t="shared" si="46"/>
        <v>0</v>
      </c>
      <c r="L97" s="10">
        <f t="shared" si="47"/>
        <v>0</v>
      </c>
      <c r="M97" s="11" t="str">
        <f t="shared" si="48"/>
        <v xml:space="preserve"> </v>
      </c>
    </row>
    <row r="98" spans="1:13" x14ac:dyDescent="0.25">
      <c r="A98" s="5"/>
      <c r="B98" s="82"/>
      <c r="C98" s="67"/>
      <c r="D98" s="71"/>
      <c r="E98" s="72"/>
      <c r="F98" s="73"/>
      <c r="G98" s="9">
        <f t="shared" si="42"/>
        <v>0</v>
      </c>
      <c r="H98" s="10">
        <f t="shared" si="43"/>
        <v>0</v>
      </c>
      <c r="I98" s="9">
        <f t="shared" si="44"/>
        <v>0</v>
      </c>
      <c r="J98" s="10">
        <f t="shared" si="45"/>
        <v>0</v>
      </c>
      <c r="K98" s="9">
        <f t="shared" si="46"/>
        <v>0</v>
      </c>
      <c r="L98" s="10">
        <f t="shared" si="47"/>
        <v>0</v>
      </c>
      <c r="M98" s="11" t="str">
        <f t="shared" si="48"/>
        <v xml:space="preserve"> </v>
      </c>
    </row>
    <row r="99" spans="1:13" x14ac:dyDescent="0.25">
      <c r="A99" s="5"/>
      <c r="B99" s="82"/>
      <c r="C99" s="67"/>
      <c r="D99" s="71"/>
      <c r="E99" s="72"/>
      <c r="F99" s="73"/>
      <c r="G99" s="9">
        <f t="shared" si="42"/>
        <v>0</v>
      </c>
      <c r="H99" s="10">
        <f t="shared" si="43"/>
        <v>0</v>
      </c>
      <c r="I99" s="9">
        <f t="shared" si="44"/>
        <v>0</v>
      </c>
      <c r="J99" s="10">
        <f t="shared" si="45"/>
        <v>0</v>
      </c>
      <c r="K99" s="9">
        <f t="shared" si="46"/>
        <v>0</v>
      </c>
      <c r="L99" s="10">
        <f t="shared" si="47"/>
        <v>0</v>
      </c>
      <c r="M99" s="11" t="str">
        <f t="shared" si="48"/>
        <v xml:space="preserve"> </v>
      </c>
    </row>
    <row r="100" spans="1:13" x14ac:dyDescent="0.25">
      <c r="A100" s="5"/>
      <c r="B100" s="82"/>
      <c r="C100" s="67"/>
      <c r="D100" s="71"/>
      <c r="E100" s="72"/>
      <c r="F100" s="73"/>
      <c r="G100" s="9">
        <f t="shared" si="42"/>
        <v>0</v>
      </c>
      <c r="H100" s="10">
        <f t="shared" si="43"/>
        <v>0</v>
      </c>
      <c r="I100" s="9">
        <f t="shared" si="44"/>
        <v>0</v>
      </c>
      <c r="J100" s="10">
        <f t="shared" si="45"/>
        <v>0</v>
      </c>
      <c r="K100" s="9">
        <f t="shared" si="46"/>
        <v>0</v>
      </c>
      <c r="L100" s="10">
        <f t="shared" si="47"/>
        <v>0</v>
      </c>
      <c r="M100" s="11" t="str">
        <f t="shared" si="48"/>
        <v xml:space="preserve"> </v>
      </c>
    </row>
    <row r="101" spans="1:13" x14ac:dyDescent="0.25">
      <c r="A101" s="5"/>
      <c r="B101" s="82"/>
      <c r="C101" s="67"/>
      <c r="D101" s="71"/>
      <c r="E101" s="72"/>
      <c r="F101" s="73"/>
      <c r="G101" s="9">
        <f t="shared" si="42"/>
        <v>0</v>
      </c>
      <c r="H101" s="10">
        <f t="shared" si="43"/>
        <v>0</v>
      </c>
      <c r="I101" s="9">
        <f t="shared" si="44"/>
        <v>0</v>
      </c>
      <c r="J101" s="10">
        <f t="shared" si="45"/>
        <v>0</v>
      </c>
      <c r="K101" s="9">
        <f t="shared" si="46"/>
        <v>0</v>
      </c>
      <c r="L101" s="10">
        <f t="shared" si="47"/>
        <v>0</v>
      </c>
      <c r="M101" s="11" t="str">
        <f t="shared" si="48"/>
        <v xml:space="preserve"> </v>
      </c>
    </row>
    <row r="102" spans="1:13" x14ac:dyDescent="0.25">
      <c r="A102" s="5"/>
      <c r="B102" s="82"/>
      <c r="C102" s="67"/>
      <c r="D102" s="71"/>
      <c r="E102" s="72"/>
      <c r="F102" s="73"/>
      <c r="G102" s="9">
        <f>HEX2DEC(D102)/$B$10</f>
        <v>0</v>
      </c>
      <c r="H102" s="10">
        <f>SQRT(G102)</f>
        <v>0</v>
      </c>
      <c r="I102" s="9">
        <f>HEX2DEC(E102)/$B$10</f>
        <v>0</v>
      </c>
      <c r="J102" s="10">
        <f>SQRT(I102)</f>
        <v>0</v>
      </c>
      <c r="K102" s="9">
        <f>HEX2DEC(F102)/$B$10</f>
        <v>0</v>
      </c>
      <c r="L102" s="10">
        <f>SQRT(K102)</f>
        <v>0</v>
      </c>
      <c r="M102" s="11" t="str">
        <f>IF(K102&gt;0,2*$B$8*G102*I102*10^-9/K102/3600," ")</f>
        <v xml:space="preserve"> </v>
      </c>
    </row>
    <row r="103" spans="1:13" x14ac:dyDescent="0.25">
      <c r="A103" s="5"/>
      <c r="B103" s="82"/>
      <c r="C103" s="67"/>
      <c r="D103" s="71"/>
      <c r="E103" s="72"/>
      <c r="F103" s="73"/>
      <c r="G103" s="9">
        <f>HEX2DEC(D103)/$B$10</f>
        <v>0</v>
      </c>
      <c r="H103" s="10">
        <f>SQRT(G103)</f>
        <v>0</v>
      </c>
      <c r="I103" s="9">
        <f>HEX2DEC(E103)/$B$10</f>
        <v>0</v>
      </c>
      <c r="J103" s="10">
        <f>SQRT(I103)</f>
        <v>0</v>
      </c>
      <c r="K103" s="9">
        <f>HEX2DEC(F103)/$B$10</f>
        <v>0</v>
      </c>
      <c r="L103" s="10">
        <f>SQRT(K103)</f>
        <v>0</v>
      </c>
      <c r="M103" s="11" t="str">
        <f>IF(K103&gt;0,2*$B$8*G103*I103*10^-9/K103/3600," ")</f>
        <v xml:space="preserve"> </v>
      </c>
    </row>
    <row r="104" spans="1:13" x14ac:dyDescent="0.25">
      <c r="A104" s="5"/>
      <c r="B104" s="82"/>
      <c r="C104" s="67"/>
      <c r="D104" s="71"/>
      <c r="E104" s="72"/>
      <c r="F104" s="73"/>
      <c r="G104" s="9">
        <f>HEX2DEC(D104)/$B$10</f>
        <v>0</v>
      </c>
      <c r="H104" s="10">
        <f>SQRT(G104)</f>
        <v>0</v>
      </c>
      <c r="I104" s="9">
        <f>HEX2DEC(E104)/$B$10</f>
        <v>0</v>
      </c>
      <c r="J104" s="10">
        <f>SQRT(I104)</f>
        <v>0</v>
      </c>
      <c r="K104" s="9">
        <f>HEX2DEC(F104)/$B$10</f>
        <v>0</v>
      </c>
      <c r="L104" s="10">
        <f>SQRT(K104)</f>
        <v>0</v>
      </c>
      <c r="M104" s="11" t="str">
        <f>IF(K104&gt;0,2*$B$8*G104*I104*10^-9/K104/3600," ")</f>
        <v xml:space="preserve"> </v>
      </c>
    </row>
    <row r="105" spans="1:13" x14ac:dyDescent="0.25">
      <c r="A105" s="5"/>
      <c r="B105" s="82"/>
      <c r="C105" s="67"/>
      <c r="D105" s="71"/>
      <c r="E105" s="72"/>
      <c r="F105" s="73"/>
      <c r="G105" s="9">
        <f>HEX2DEC(D105)/$B$10</f>
        <v>0</v>
      </c>
      <c r="H105" s="10">
        <f>SQRT(G105)</f>
        <v>0</v>
      </c>
      <c r="I105" s="9">
        <f>HEX2DEC(E105)/$B$10</f>
        <v>0</v>
      </c>
      <c r="J105" s="10">
        <f>SQRT(I105)</f>
        <v>0</v>
      </c>
      <c r="K105" s="9">
        <f>HEX2DEC(F105)/$B$10</f>
        <v>0</v>
      </c>
      <c r="L105" s="10">
        <f>SQRT(K105)</f>
        <v>0</v>
      </c>
      <c r="M105" s="11" t="str">
        <f>IF(K105&gt;0,2*$B$8*G105*I105*10^-9/K105/3600," ")</f>
        <v xml:space="preserve"> </v>
      </c>
    </row>
    <row r="106" spans="1:13" ht="13.8" thickBot="1" x14ac:dyDescent="0.3">
      <c r="A106" s="5"/>
      <c r="B106" s="82"/>
      <c r="C106" s="67"/>
      <c r="D106" s="71"/>
      <c r="E106" s="72"/>
      <c r="F106" s="73"/>
      <c r="G106" s="9">
        <f t="shared" si="42"/>
        <v>0</v>
      </c>
      <c r="H106" s="10">
        <f t="shared" si="43"/>
        <v>0</v>
      </c>
      <c r="I106" s="9">
        <f t="shared" si="44"/>
        <v>0</v>
      </c>
      <c r="J106" s="10">
        <f t="shared" si="45"/>
        <v>0</v>
      </c>
      <c r="K106" s="9">
        <f t="shared" si="46"/>
        <v>0</v>
      </c>
      <c r="L106" s="10">
        <f t="shared" si="47"/>
        <v>0</v>
      </c>
      <c r="M106" s="11" t="str">
        <f t="shared" si="48"/>
        <v xml:space="preserve"> </v>
      </c>
    </row>
    <row r="107" spans="1:13" ht="13.8" thickBot="1" x14ac:dyDescent="0.3">
      <c r="A107" s="44" t="s">
        <v>54</v>
      </c>
      <c r="B107" s="45" t="s">
        <v>26</v>
      </c>
      <c r="C107" s="46" t="s">
        <v>27</v>
      </c>
      <c r="D107" s="48" t="s">
        <v>75</v>
      </c>
      <c r="E107" s="47" t="s">
        <v>76</v>
      </c>
      <c r="F107" s="63" t="s">
        <v>69</v>
      </c>
      <c r="G107" s="48" t="s">
        <v>75</v>
      </c>
      <c r="H107" s="49" t="s">
        <v>18</v>
      </c>
      <c r="I107" s="47" t="s">
        <v>76</v>
      </c>
      <c r="J107" s="49" t="s">
        <v>77</v>
      </c>
      <c r="K107" s="48" t="s">
        <v>17</v>
      </c>
      <c r="L107" s="49" t="s">
        <v>20</v>
      </c>
      <c r="M107" s="50" t="s">
        <v>40</v>
      </c>
    </row>
    <row r="108" spans="1:13" x14ac:dyDescent="0.25">
      <c r="A108" s="38"/>
      <c r="B108" s="81"/>
      <c r="C108" s="64"/>
      <c r="D108" s="69"/>
      <c r="E108" s="69"/>
      <c r="F108" s="70"/>
      <c r="G108" s="39">
        <f>HEX2DEC(D108)/$B$10</f>
        <v>0</v>
      </c>
      <c r="H108" s="40">
        <f>SQRT(G108)</f>
        <v>0</v>
      </c>
      <c r="I108" s="39">
        <f>HEX2DEC(E108)/$B$10</f>
        <v>0</v>
      </c>
      <c r="J108" s="40">
        <f>SQRT(I108)</f>
        <v>0</v>
      </c>
      <c r="K108" s="39">
        <f>HEX2DEC(F108)/$B$10</f>
        <v>0</v>
      </c>
      <c r="L108" s="40">
        <f>SQRT(K108)</f>
        <v>0</v>
      </c>
      <c r="M108" s="41" t="str">
        <f>IF(K108&gt;0,2*$B$8*G108*I108*10^-9/K108/3600," ")</f>
        <v xml:space="preserve"> </v>
      </c>
    </row>
    <row r="109" spans="1:13" x14ac:dyDescent="0.25">
      <c r="A109" s="5"/>
      <c r="B109" s="82"/>
      <c r="C109" s="65"/>
      <c r="D109" s="72"/>
      <c r="E109" s="72"/>
      <c r="F109" s="73"/>
      <c r="G109" s="9">
        <f t="shared" ref="G109:G130" si="49">HEX2DEC(D109)/$B$10</f>
        <v>0</v>
      </c>
      <c r="H109" s="10">
        <f t="shared" ref="H109:H130" si="50">SQRT(G109)</f>
        <v>0</v>
      </c>
      <c r="I109" s="9">
        <f t="shared" ref="I109:I130" si="51">HEX2DEC(E109)/$B$10</f>
        <v>0</v>
      </c>
      <c r="J109" s="10">
        <f t="shared" ref="J109:J130" si="52">SQRT(I109)</f>
        <v>0</v>
      </c>
      <c r="K109" s="9">
        <f t="shared" ref="K109:K130" si="53">HEX2DEC(F109)/$B$10</f>
        <v>0</v>
      </c>
      <c r="L109" s="10">
        <f t="shared" ref="L109:L130" si="54">SQRT(K109)</f>
        <v>0</v>
      </c>
      <c r="M109" s="11" t="str">
        <f t="shared" ref="M109:M130" si="55">IF(K109&gt;0,2*$B$8*G109*I109*10^-9/K109/3600," ")</f>
        <v xml:space="preserve"> </v>
      </c>
    </row>
    <row r="110" spans="1:13" x14ac:dyDescent="0.25">
      <c r="A110" s="5"/>
      <c r="B110" s="82"/>
      <c r="C110" s="65"/>
      <c r="D110" s="72"/>
      <c r="E110" s="72"/>
      <c r="F110" s="73"/>
      <c r="G110" s="9">
        <f t="shared" si="49"/>
        <v>0</v>
      </c>
      <c r="H110" s="10">
        <f t="shared" si="50"/>
        <v>0</v>
      </c>
      <c r="I110" s="9">
        <f t="shared" si="51"/>
        <v>0</v>
      </c>
      <c r="J110" s="10">
        <f t="shared" si="52"/>
        <v>0</v>
      </c>
      <c r="K110" s="9">
        <f t="shared" si="53"/>
        <v>0</v>
      </c>
      <c r="L110" s="10">
        <f t="shared" si="54"/>
        <v>0</v>
      </c>
      <c r="M110" s="11" t="str">
        <f t="shared" si="55"/>
        <v xml:space="preserve"> </v>
      </c>
    </row>
    <row r="111" spans="1:13" x14ac:dyDescent="0.25">
      <c r="A111" s="5"/>
      <c r="B111" s="82"/>
      <c r="C111" s="65"/>
      <c r="D111" s="72"/>
      <c r="E111" s="72"/>
      <c r="F111" s="73"/>
      <c r="G111" s="9">
        <f t="shared" si="49"/>
        <v>0</v>
      </c>
      <c r="H111" s="10">
        <f t="shared" si="50"/>
        <v>0</v>
      </c>
      <c r="I111" s="9">
        <f t="shared" si="51"/>
        <v>0</v>
      </c>
      <c r="J111" s="10">
        <f t="shared" si="52"/>
        <v>0</v>
      </c>
      <c r="K111" s="9">
        <f t="shared" si="53"/>
        <v>0</v>
      </c>
      <c r="L111" s="10">
        <f t="shared" si="54"/>
        <v>0</v>
      </c>
      <c r="M111" s="11" t="str">
        <f t="shared" si="55"/>
        <v xml:space="preserve"> </v>
      </c>
    </row>
    <row r="112" spans="1:13" x14ac:dyDescent="0.25">
      <c r="A112" s="5"/>
      <c r="B112" s="82"/>
      <c r="C112" s="65"/>
      <c r="D112" s="72"/>
      <c r="E112" s="72"/>
      <c r="F112" s="73"/>
      <c r="G112" s="9">
        <f t="shared" si="49"/>
        <v>0</v>
      </c>
      <c r="H112" s="10">
        <f t="shared" si="50"/>
        <v>0</v>
      </c>
      <c r="I112" s="9">
        <f t="shared" si="51"/>
        <v>0</v>
      </c>
      <c r="J112" s="10">
        <f t="shared" si="52"/>
        <v>0</v>
      </c>
      <c r="K112" s="9">
        <f t="shared" si="53"/>
        <v>0</v>
      </c>
      <c r="L112" s="10">
        <f t="shared" si="54"/>
        <v>0</v>
      </c>
      <c r="M112" s="11" t="str">
        <f t="shared" si="55"/>
        <v xml:space="preserve"> </v>
      </c>
    </row>
    <row r="113" spans="1:13" x14ac:dyDescent="0.25">
      <c r="A113" s="5"/>
      <c r="B113" s="82"/>
      <c r="C113" s="65"/>
      <c r="D113" s="72"/>
      <c r="E113" s="72"/>
      <c r="F113" s="73"/>
      <c r="G113" s="9">
        <f t="shared" si="49"/>
        <v>0</v>
      </c>
      <c r="H113" s="10">
        <f t="shared" si="50"/>
        <v>0</v>
      </c>
      <c r="I113" s="9">
        <f t="shared" si="51"/>
        <v>0</v>
      </c>
      <c r="J113" s="10">
        <f t="shared" si="52"/>
        <v>0</v>
      </c>
      <c r="K113" s="9">
        <f t="shared" si="53"/>
        <v>0</v>
      </c>
      <c r="L113" s="10">
        <f t="shared" si="54"/>
        <v>0</v>
      </c>
      <c r="M113" s="11" t="str">
        <f t="shared" si="55"/>
        <v xml:space="preserve"> </v>
      </c>
    </row>
    <row r="114" spans="1:13" x14ac:dyDescent="0.25">
      <c r="A114" s="5"/>
      <c r="B114" s="82"/>
      <c r="C114" s="65"/>
      <c r="D114" s="72"/>
      <c r="E114" s="72"/>
      <c r="F114" s="73"/>
      <c r="G114" s="9">
        <f t="shared" si="49"/>
        <v>0</v>
      </c>
      <c r="H114" s="10">
        <f t="shared" si="50"/>
        <v>0</v>
      </c>
      <c r="I114" s="9">
        <f t="shared" si="51"/>
        <v>0</v>
      </c>
      <c r="J114" s="10">
        <f t="shared" si="52"/>
        <v>0</v>
      </c>
      <c r="K114" s="9">
        <f t="shared" si="53"/>
        <v>0</v>
      </c>
      <c r="L114" s="10">
        <f t="shared" si="54"/>
        <v>0</v>
      </c>
      <c r="M114" s="11" t="str">
        <f t="shared" si="55"/>
        <v xml:space="preserve"> </v>
      </c>
    </row>
    <row r="115" spans="1:13" x14ac:dyDescent="0.25">
      <c r="A115" s="5"/>
      <c r="B115" s="82"/>
      <c r="C115" s="65"/>
      <c r="D115" s="72"/>
      <c r="E115" s="72"/>
      <c r="F115" s="73"/>
      <c r="G115" s="9">
        <f t="shared" si="49"/>
        <v>0</v>
      </c>
      <c r="H115" s="10">
        <f t="shared" si="50"/>
        <v>0</v>
      </c>
      <c r="I115" s="9">
        <f t="shared" si="51"/>
        <v>0</v>
      </c>
      <c r="J115" s="10">
        <f t="shared" si="52"/>
        <v>0</v>
      </c>
      <c r="K115" s="9">
        <f t="shared" si="53"/>
        <v>0</v>
      </c>
      <c r="L115" s="10">
        <f t="shared" si="54"/>
        <v>0</v>
      </c>
      <c r="M115" s="11" t="str">
        <f t="shared" si="55"/>
        <v xml:space="preserve"> </v>
      </c>
    </row>
    <row r="116" spans="1:13" x14ac:dyDescent="0.25">
      <c r="A116" s="5"/>
      <c r="B116" s="82"/>
      <c r="C116" s="65"/>
      <c r="D116" s="72"/>
      <c r="E116" s="72"/>
      <c r="F116" s="73"/>
      <c r="G116" s="9">
        <f t="shared" si="49"/>
        <v>0</v>
      </c>
      <c r="H116" s="10">
        <f t="shared" si="50"/>
        <v>0</v>
      </c>
      <c r="I116" s="9">
        <f t="shared" si="51"/>
        <v>0</v>
      </c>
      <c r="J116" s="10">
        <f t="shared" si="52"/>
        <v>0</v>
      </c>
      <c r="K116" s="9">
        <f t="shared" si="53"/>
        <v>0</v>
      </c>
      <c r="L116" s="10">
        <f t="shared" si="54"/>
        <v>0</v>
      </c>
      <c r="M116" s="11" t="str">
        <f t="shared" si="55"/>
        <v xml:space="preserve"> </v>
      </c>
    </row>
    <row r="117" spans="1:13" x14ac:dyDescent="0.25">
      <c r="A117" s="5"/>
      <c r="B117" s="82"/>
      <c r="C117" s="65"/>
      <c r="D117" s="72"/>
      <c r="E117" s="72"/>
      <c r="F117" s="73"/>
      <c r="G117" s="9">
        <f t="shared" si="49"/>
        <v>0</v>
      </c>
      <c r="H117" s="10">
        <f t="shared" si="50"/>
        <v>0</v>
      </c>
      <c r="I117" s="9">
        <f t="shared" si="51"/>
        <v>0</v>
      </c>
      <c r="J117" s="10">
        <f t="shared" si="52"/>
        <v>0</v>
      </c>
      <c r="K117" s="9">
        <f t="shared" si="53"/>
        <v>0</v>
      </c>
      <c r="L117" s="10">
        <f t="shared" si="54"/>
        <v>0</v>
      </c>
      <c r="M117" s="11" t="str">
        <f t="shared" si="55"/>
        <v xml:space="preserve"> </v>
      </c>
    </row>
    <row r="118" spans="1:13" x14ac:dyDescent="0.25">
      <c r="A118" s="5"/>
      <c r="B118" s="82"/>
      <c r="C118" s="65"/>
      <c r="D118" s="72"/>
      <c r="E118" s="72"/>
      <c r="F118" s="73"/>
      <c r="G118" s="9">
        <f t="shared" si="49"/>
        <v>0</v>
      </c>
      <c r="H118" s="10">
        <f t="shared" si="50"/>
        <v>0</v>
      </c>
      <c r="I118" s="9">
        <f t="shared" si="51"/>
        <v>0</v>
      </c>
      <c r="J118" s="10">
        <f t="shared" si="52"/>
        <v>0</v>
      </c>
      <c r="K118" s="9">
        <f t="shared" si="53"/>
        <v>0</v>
      </c>
      <c r="L118" s="10">
        <f t="shared" si="54"/>
        <v>0</v>
      </c>
      <c r="M118" s="11" t="str">
        <f t="shared" si="55"/>
        <v xml:space="preserve"> </v>
      </c>
    </row>
    <row r="119" spans="1:13" x14ac:dyDescent="0.25">
      <c r="A119" s="5"/>
      <c r="B119" s="82"/>
      <c r="C119" s="65"/>
      <c r="D119" s="72"/>
      <c r="E119" s="72"/>
      <c r="F119" s="73"/>
      <c r="G119" s="9">
        <f t="shared" si="49"/>
        <v>0</v>
      </c>
      <c r="H119" s="10">
        <f t="shared" si="50"/>
        <v>0</v>
      </c>
      <c r="I119" s="9">
        <f t="shared" si="51"/>
        <v>0</v>
      </c>
      <c r="J119" s="10">
        <f t="shared" si="52"/>
        <v>0</v>
      </c>
      <c r="K119" s="9">
        <f t="shared" si="53"/>
        <v>0</v>
      </c>
      <c r="L119" s="10">
        <f t="shared" si="54"/>
        <v>0</v>
      </c>
      <c r="M119" s="11" t="str">
        <f t="shared" si="55"/>
        <v xml:space="preserve"> </v>
      </c>
    </row>
    <row r="120" spans="1:13" x14ac:dyDescent="0.25">
      <c r="A120" s="5"/>
      <c r="B120" s="82"/>
      <c r="C120" s="65"/>
      <c r="D120" s="72"/>
      <c r="E120" s="72"/>
      <c r="F120" s="73"/>
      <c r="G120" s="9">
        <f t="shared" si="49"/>
        <v>0</v>
      </c>
      <c r="H120" s="10">
        <f t="shared" si="50"/>
        <v>0</v>
      </c>
      <c r="I120" s="9">
        <f t="shared" si="51"/>
        <v>0</v>
      </c>
      <c r="J120" s="10">
        <f t="shared" si="52"/>
        <v>0</v>
      </c>
      <c r="K120" s="9">
        <f t="shared" si="53"/>
        <v>0</v>
      </c>
      <c r="L120" s="10">
        <f t="shared" si="54"/>
        <v>0</v>
      </c>
      <c r="M120" s="11" t="str">
        <f t="shared" si="55"/>
        <v xml:space="preserve"> </v>
      </c>
    </row>
    <row r="121" spans="1:13" x14ac:dyDescent="0.25">
      <c r="A121" s="5"/>
      <c r="B121" s="82"/>
      <c r="C121" s="65"/>
      <c r="D121" s="72"/>
      <c r="E121" s="72"/>
      <c r="F121" s="73"/>
      <c r="G121" s="9">
        <f t="shared" si="49"/>
        <v>0</v>
      </c>
      <c r="H121" s="10">
        <f t="shared" si="50"/>
        <v>0</v>
      </c>
      <c r="I121" s="9">
        <f t="shared" si="51"/>
        <v>0</v>
      </c>
      <c r="J121" s="10">
        <f t="shared" si="52"/>
        <v>0</v>
      </c>
      <c r="K121" s="9">
        <f t="shared" si="53"/>
        <v>0</v>
      </c>
      <c r="L121" s="10">
        <f t="shared" si="54"/>
        <v>0</v>
      </c>
      <c r="M121" s="11" t="str">
        <f t="shared" si="55"/>
        <v xml:space="preserve"> </v>
      </c>
    </row>
    <row r="122" spans="1:13" x14ac:dyDescent="0.25">
      <c r="A122" s="5"/>
      <c r="B122" s="82"/>
      <c r="C122" s="65"/>
      <c r="D122" s="72"/>
      <c r="E122" s="72"/>
      <c r="F122" s="73"/>
      <c r="G122" s="9">
        <f t="shared" si="49"/>
        <v>0</v>
      </c>
      <c r="H122" s="10">
        <f t="shared" si="50"/>
        <v>0</v>
      </c>
      <c r="I122" s="9">
        <f t="shared" si="51"/>
        <v>0</v>
      </c>
      <c r="J122" s="10">
        <f t="shared" si="52"/>
        <v>0</v>
      </c>
      <c r="K122" s="9">
        <f t="shared" si="53"/>
        <v>0</v>
      </c>
      <c r="L122" s="10">
        <f t="shared" si="54"/>
        <v>0</v>
      </c>
      <c r="M122" s="11" t="str">
        <f t="shared" si="55"/>
        <v xml:space="preserve"> </v>
      </c>
    </row>
    <row r="123" spans="1:13" x14ac:dyDescent="0.25">
      <c r="A123" s="5"/>
      <c r="B123" s="82"/>
      <c r="C123" s="65"/>
      <c r="D123" s="72"/>
      <c r="E123" s="72"/>
      <c r="F123" s="73"/>
      <c r="G123" s="9">
        <f t="shared" si="49"/>
        <v>0</v>
      </c>
      <c r="H123" s="10">
        <f t="shared" si="50"/>
        <v>0</v>
      </c>
      <c r="I123" s="9">
        <f t="shared" si="51"/>
        <v>0</v>
      </c>
      <c r="J123" s="10">
        <f t="shared" si="52"/>
        <v>0</v>
      </c>
      <c r="K123" s="9">
        <f t="shared" si="53"/>
        <v>0</v>
      </c>
      <c r="L123" s="10">
        <f t="shared" si="54"/>
        <v>0</v>
      </c>
      <c r="M123" s="11" t="str">
        <f t="shared" si="55"/>
        <v xml:space="preserve"> </v>
      </c>
    </row>
    <row r="124" spans="1:13" x14ac:dyDescent="0.25">
      <c r="A124" s="5"/>
      <c r="B124" s="82"/>
      <c r="C124" s="65"/>
      <c r="D124" s="72"/>
      <c r="E124" s="72"/>
      <c r="F124" s="73"/>
      <c r="G124" s="9">
        <f t="shared" si="49"/>
        <v>0</v>
      </c>
      <c r="H124" s="10">
        <f t="shared" si="50"/>
        <v>0</v>
      </c>
      <c r="I124" s="9">
        <f t="shared" si="51"/>
        <v>0</v>
      </c>
      <c r="J124" s="10">
        <f t="shared" si="52"/>
        <v>0</v>
      </c>
      <c r="K124" s="9">
        <f t="shared" si="53"/>
        <v>0</v>
      </c>
      <c r="L124" s="10">
        <f t="shared" si="54"/>
        <v>0</v>
      </c>
      <c r="M124" s="11" t="str">
        <f t="shared" si="55"/>
        <v xml:space="preserve"> </v>
      </c>
    </row>
    <row r="125" spans="1:13" x14ac:dyDescent="0.25">
      <c r="A125" s="5"/>
      <c r="B125" s="82"/>
      <c r="C125" s="65"/>
      <c r="D125" s="72"/>
      <c r="E125" s="72"/>
      <c r="F125" s="73"/>
      <c r="G125" s="9">
        <f t="shared" si="49"/>
        <v>0</v>
      </c>
      <c r="H125" s="10">
        <f t="shared" si="50"/>
        <v>0</v>
      </c>
      <c r="I125" s="9">
        <f t="shared" si="51"/>
        <v>0</v>
      </c>
      <c r="J125" s="10">
        <f t="shared" si="52"/>
        <v>0</v>
      </c>
      <c r="K125" s="9">
        <f t="shared" si="53"/>
        <v>0</v>
      </c>
      <c r="L125" s="10">
        <f t="shared" si="54"/>
        <v>0</v>
      </c>
      <c r="M125" s="11" t="str">
        <f t="shared" si="55"/>
        <v xml:space="preserve"> </v>
      </c>
    </row>
    <row r="126" spans="1:13" x14ac:dyDescent="0.25">
      <c r="A126" s="5"/>
      <c r="B126" s="82"/>
      <c r="C126" s="65"/>
      <c r="D126" s="72"/>
      <c r="E126" s="72"/>
      <c r="F126" s="73"/>
      <c r="G126" s="9">
        <f t="shared" si="49"/>
        <v>0</v>
      </c>
      <c r="H126" s="10">
        <f t="shared" si="50"/>
        <v>0</v>
      </c>
      <c r="I126" s="9">
        <f t="shared" si="51"/>
        <v>0</v>
      </c>
      <c r="J126" s="10">
        <f t="shared" si="52"/>
        <v>0</v>
      </c>
      <c r="K126" s="9">
        <f t="shared" si="53"/>
        <v>0</v>
      </c>
      <c r="L126" s="10">
        <f t="shared" si="54"/>
        <v>0</v>
      </c>
      <c r="M126" s="11" t="str">
        <f t="shared" si="55"/>
        <v xml:space="preserve"> </v>
      </c>
    </row>
    <row r="127" spans="1:13" x14ac:dyDescent="0.25">
      <c r="A127" s="5"/>
      <c r="B127" s="82"/>
      <c r="C127" s="65"/>
      <c r="D127" s="72"/>
      <c r="E127" s="72"/>
      <c r="F127" s="73"/>
      <c r="G127" s="9">
        <f t="shared" si="49"/>
        <v>0</v>
      </c>
      <c r="H127" s="10">
        <f t="shared" si="50"/>
        <v>0</v>
      </c>
      <c r="I127" s="9">
        <f t="shared" si="51"/>
        <v>0</v>
      </c>
      <c r="J127" s="10">
        <f t="shared" si="52"/>
        <v>0</v>
      </c>
      <c r="K127" s="9">
        <f t="shared" si="53"/>
        <v>0</v>
      </c>
      <c r="L127" s="10">
        <f t="shared" si="54"/>
        <v>0</v>
      </c>
      <c r="M127" s="11" t="str">
        <f t="shared" si="55"/>
        <v xml:space="preserve"> </v>
      </c>
    </row>
    <row r="128" spans="1:13" x14ac:dyDescent="0.25">
      <c r="A128" s="5"/>
      <c r="B128" s="82"/>
      <c r="C128" s="65"/>
      <c r="D128" s="72"/>
      <c r="E128" s="72"/>
      <c r="F128" s="73"/>
      <c r="G128" s="9">
        <f t="shared" si="49"/>
        <v>0</v>
      </c>
      <c r="H128" s="10">
        <f t="shared" si="50"/>
        <v>0</v>
      </c>
      <c r="I128" s="9">
        <f t="shared" si="51"/>
        <v>0</v>
      </c>
      <c r="J128" s="10">
        <f t="shared" si="52"/>
        <v>0</v>
      </c>
      <c r="K128" s="9">
        <f t="shared" si="53"/>
        <v>0</v>
      </c>
      <c r="L128" s="10">
        <f t="shared" si="54"/>
        <v>0</v>
      </c>
      <c r="M128" s="11" t="str">
        <f t="shared" si="55"/>
        <v xml:space="preserve"> </v>
      </c>
    </row>
    <row r="129" spans="1:13" x14ac:dyDescent="0.25">
      <c r="A129" s="5"/>
      <c r="B129" s="82"/>
      <c r="C129" s="65"/>
      <c r="D129" s="72"/>
      <c r="E129" s="72"/>
      <c r="F129" s="73"/>
      <c r="G129" s="9">
        <f t="shared" si="49"/>
        <v>0</v>
      </c>
      <c r="H129" s="10">
        <f t="shared" si="50"/>
        <v>0</v>
      </c>
      <c r="I129" s="9">
        <f t="shared" si="51"/>
        <v>0</v>
      </c>
      <c r="J129" s="10">
        <f t="shared" si="52"/>
        <v>0</v>
      </c>
      <c r="K129" s="9">
        <f t="shared" si="53"/>
        <v>0</v>
      </c>
      <c r="L129" s="10">
        <f t="shared" si="54"/>
        <v>0</v>
      </c>
      <c r="M129" s="11" t="str">
        <f t="shared" si="55"/>
        <v xml:space="preserve"> </v>
      </c>
    </row>
    <row r="130" spans="1:13" x14ac:dyDescent="0.25">
      <c r="A130" s="5"/>
      <c r="B130" s="82"/>
      <c r="C130" s="65"/>
      <c r="D130" s="72"/>
      <c r="E130" s="72"/>
      <c r="F130" s="73"/>
      <c r="G130" s="9">
        <f t="shared" si="49"/>
        <v>0</v>
      </c>
      <c r="H130" s="10">
        <f t="shared" si="50"/>
        <v>0</v>
      </c>
      <c r="I130" s="9">
        <f t="shared" si="51"/>
        <v>0</v>
      </c>
      <c r="J130" s="10">
        <f t="shared" si="52"/>
        <v>0</v>
      </c>
      <c r="K130" s="9">
        <f t="shared" si="53"/>
        <v>0</v>
      </c>
      <c r="L130" s="10">
        <f t="shared" si="54"/>
        <v>0</v>
      </c>
      <c r="M130" s="11" t="str">
        <f t="shared" si="55"/>
        <v xml:space="preserve"> </v>
      </c>
    </row>
    <row r="131" spans="1:13" x14ac:dyDescent="0.25">
      <c r="A131" s="5"/>
      <c r="B131" s="82"/>
      <c r="C131" s="65"/>
      <c r="D131" s="72"/>
      <c r="E131" s="72"/>
      <c r="F131" s="73"/>
      <c r="G131" s="9">
        <f>HEX2DEC(D131)/$B$10</f>
        <v>0</v>
      </c>
      <c r="H131" s="10">
        <f>SQRT(G131)</f>
        <v>0</v>
      </c>
      <c r="I131" s="9">
        <f>HEX2DEC(E131)/$B$10</f>
        <v>0</v>
      </c>
      <c r="J131" s="10">
        <f>SQRT(I131)</f>
        <v>0</v>
      </c>
      <c r="K131" s="9">
        <f>HEX2DEC(F131)/$B$10</f>
        <v>0</v>
      </c>
      <c r="L131" s="10">
        <f>SQRT(K131)</f>
        <v>0</v>
      </c>
      <c r="M131" s="11" t="str">
        <f>IF(K131&gt;0,2*$B$8*G131*I131*10^-9/K131/3600," ")</f>
        <v xml:space="preserve"> </v>
      </c>
    </row>
    <row r="132" spans="1:13" x14ac:dyDescent="0.25">
      <c r="A132" s="5"/>
      <c r="B132" s="82"/>
      <c r="C132" s="65"/>
      <c r="D132" s="72"/>
      <c r="E132" s="72"/>
      <c r="F132" s="73"/>
      <c r="G132" s="9">
        <f>HEX2DEC(D132)/$B$10</f>
        <v>0</v>
      </c>
      <c r="H132" s="10">
        <f>SQRT(G132)</f>
        <v>0</v>
      </c>
      <c r="I132" s="9">
        <f>HEX2DEC(E132)/$B$10</f>
        <v>0</v>
      </c>
      <c r="J132" s="10">
        <f>SQRT(I132)</f>
        <v>0</v>
      </c>
      <c r="K132" s="9">
        <f>HEX2DEC(F132)/$B$10</f>
        <v>0</v>
      </c>
      <c r="L132" s="10">
        <f>SQRT(K132)</f>
        <v>0</v>
      </c>
      <c r="M132" s="11" t="str">
        <f>IF(K132&gt;0,2*$B$8*G132*I132*10^-9/K132/3600," ")</f>
        <v xml:space="preserve"> </v>
      </c>
    </row>
    <row r="133" spans="1:13" x14ac:dyDescent="0.25">
      <c r="A133" s="5"/>
      <c r="B133" s="82"/>
      <c r="C133" s="65"/>
      <c r="D133" s="72"/>
      <c r="E133" s="72"/>
      <c r="F133" s="73"/>
      <c r="G133" s="9">
        <f>HEX2DEC(D133)/$B$10</f>
        <v>0</v>
      </c>
      <c r="H133" s="10">
        <f>SQRT(G133)</f>
        <v>0</v>
      </c>
      <c r="I133" s="9">
        <f>HEX2DEC(E133)/$B$10</f>
        <v>0</v>
      </c>
      <c r="J133" s="10">
        <f>SQRT(I133)</f>
        <v>0</v>
      </c>
      <c r="K133" s="9">
        <f>HEX2DEC(F133)/$B$10</f>
        <v>0</v>
      </c>
      <c r="L133" s="10">
        <f>SQRT(K133)</f>
        <v>0</v>
      </c>
      <c r="M133" s="11" t="str">
        <f>IF(K133&gt;0,2*$B$8*G133*I133*10^-9/K133/3600," ")</f>
        <v xml:space="preserve"> </v>
      </c>
    </row>
    <row r="134" spans="1:13" x14ac:dyDescent="0.25">
      <c r="A134" s="5"/>
      <c r="B134" s="82"/>
      <c r="C134" s="65"/>
      <c r="D134" s="72"/>
      <c r="E134" s="72"/>
      <c r="F134" s="73"/>
      <c r="G134" s="9">
        <f>HEX2DEC(D134)/$B$10</f>
        <v>0</v>
      </c>
      <c r="H134" s="10">
        <f>SQRT(G134)</f>
        <v>0</v>
      </c>
      <c r="I134" s="9">
        <f>HEX2DEC(E134)/$B$10</f>
        <v>0</v>
      </c>
      <c r="J134" s="10">
        <f>SQRT(I134)</f>
        <v>0</v>
      </c>
      <c r="K134" s="9">
        <f>HEX2DEC(F134)/$B$10</f>
        <v>0</v>
      </c>
      <c r="L134" s="10">
        <f>SQRT(K134)</f>
        <v>0</v>
      </c>
      <c r="M134" s="11" t="str">
        <f>IF(K134&gt;0,2*$B$8*G134*I134*10^-9/K134/3600," ")</f>
        <v xml:space="preserve"> </v>
      </c>
    </row>
    <row r="135" spans="1:13" ht="13.8" thickBot="1" x14ac:dyDescent="0.3">
      <c r="A135" s="7"/>
      <c r="B135" s="83"/>
      <c r="C135" s="66"/>
      <c r="D135" s="74"/>
      <c r="E135" s="74"/>
      <c r="F135" s="75"/>
      <c r="G135" s="13">
        <f>HEX2DEC(D135)/$B$10</f>
        <v>0</v>
      </c>
      <c r="H135" s="12">
        <f>SQRT(G135)</f>
        <v>0</v>
      </c>
      <c r="I135" s="13">
        <f>HEX2DEC(E135)/$B$10</f>
        <v>0</v>
      </c>
      <c r="J135" s="12">
        <f>SQRT(I135)</f>
        <v>0</v>
      </c>
      <c r="K135" s="13">
        <f>HEX2DEC(F135)/$B$10</f>
        <v>0</v>
      </c>
      <c r="L135" s="12">
        <f>SQRT(K135)</f>
        <v>0</v>
      </c>
      <c r="M135" s="42" t="str">
        <f>IF(K135&gt;0,2*$B$8*G135*I135*10^-9/K135/3600," ")</f>
        <v xml:space="preserve"> </v>
      </c>
    </row>
  </sheetData>
  <mergeCells count="8">
    <mergeCell ref="B108:B135"/>
    <mergeCell ref="A1:E1"/>
    <mergeCell ref="B18:C18"/>
    <mergeCell ref="B50:B77"/>
    <mergeCell ref="D18:F18"/>
    <mergeCell ref="D19:F19"/>
    <mergeCell ref="B21:B48"/>
    <mergeCell ref="B79:B106"/>
  </mergeCells>
  <phoneticPr fontId="3" type="noConversion"/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2"/>
  <sheetViews>
    <sheetView zoomScaleNormal="100" workbookViewId="0">
      <selection activeCell="S30" sqref="S29:S30"/>
    </sheetView>
  </sheetViews>
  <sheetFormatPr defaultColWidth="8.77734375" defaultRowHeight="13.2" x14ac:dyDescent="0.25"/>
  <sheetData>
    <row r="2" spans="1:12" ht="22.8" x14ac:dyDescent="0.4">
      <c r="A2" s="4"/>
    </row>
    <row r="3" spans="1:12" ht="22.8" x14ac:dyDescent="0.4">
      <c r="A3" s="3"/>
      <c r="E3" s="2"/>
      <c r="H3" s="3"/>
      <c r="L3" s="35"/>
    </row>
    <row r="18" spans="1:1" x14ac:dyDescent="0.25">
      <c r="A18" s="2"/>
    </row>
    <row r="36" spans="1:8" ht="22.8" x14ac:dyDescent="0.4">
      <c r="A36" s="4"/>
    </row>
    <row r="37" spans="1:8" ht="21" x14ac:dyDescent="0.4">
      <c r="A37" s="3"/>
      <c r="E37" s="2"/>
      <c r="H37" s="3"/>
    </row>
    <row r="52" spans="1:2" x14ac:dyDescent="0.25">
      <c r="A52" s="2"/>
      <c r="B52" s="2"/>
    </row>
    <row r="71" spans="1:8" ht="22.8" x14ac:dyDescent="0.4">
      <c r="A71" s="4"/>
    </row>
    <row r="72" spans="1:8" ht="21" x14ac:dyDescent="0.4">
      <c r="A72" s="3"/>
      <c r="E72" s="2"/>
      <c r="H72" s="3"/>
    </row>
    <row r="87" spans="1:1" x14ac:dyDescent="0.25">
      <c r="A87" s="2"/>
    </row>
    <row r="106" spans="1:8" ht="22.8" x14ac:dyDescent="0.4">
      <c r="A106" s="4"/>
    </row>
    <row r="107" spans="1:8" ht="21" x14ac:dyDescent="0.4">
      <c r="A107" s="3"/>
      <c r="E107" s="2"/>
      <c r="H107" s="3"/>
    </row>
    <row r="122" spans="1:1" x14ac:dyDescent="0.25">
      <c r="A122" s="2"/>
    </row>
  </sheetData>
  <phoneticPr fontId="3" type="noConversion"/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Charts</vt:lpstr>
      <vt:lpstr>Sheet3</vt:lpstr>
    </vt:vector>
  </TitlesOfParts>
  <Company>SIL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kliewer</dc:creator>
  <cp:lastModifiedBy>GBHSD</cp:lastModifiedBy>
  <cp:lastPrinted>2009-07-10T14:52:40Z</cp:lastPrinted>
  <dcterms:created xsi:type="dcterms:W3CDTF">2007-07-10T02:34:12Z</dcterms:created>
  <dcterms:modified xsi:type="dcterms:W3CDTF">2015-08-04T02:41:05Z</dcterms:modified>
</cp:coreProperties>
</file>